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AMANAJEMEN\ARTIKEL BERKAS UNGGAH DI WEB\"/>
    </mc:Choice>
  </mc:AlternateContent>
  <bookViews>
    <workbookView xWindow="480" yWindow="60" windowWidth="19095" windowHeight="7950" tabRatio="689"/>
  </bookViews>
  <sheets>
    <sheet name="master" sheetId="185" r:id="rId1"/>
  </sheets>
  <definedNames>
    <definedName name="_xlnm.Print_Area" localSheetId="0">master!$A$1:$N$109</definedName>
  </definedNames>
  <calcPr calcId="162913"/>
</workbook>
</file>

<file path=xl/calcChain.xml><?xml version="1.0" encoding="utf-8"?>
<calcChain xmlns="http://schemas.openxmlformats.org/spreadsheetml/2006/main">
  <c r="J61" i="185" l="1"/>
  <c r="D61" i="185"/>
  <c r="P25" i="185" l="1"/>
  <c r="J83" i="185" l="1"/>
  <c r="P82" i="185"/>
  <c r="M82" i="185" s="1"/>
  <c r="P81" i="185"/>
  <c r="M81" i="185" s="1"/>
  <c r="P80" i="185"/>
  <c r="M80" i="185" s="1"/>
  <c r="P79" i="185"/>
  <c r="M79" i="185" s="1"/>
  <c r="P78" i="185"/>
  <c r="M78" i="185" s="1"/>
  <c r="P77" i="185"/>
  <c r="M77" i="185" s="1"/>
  <c r="P76" i="185"/>
  <c r="M76" i="185" s="1"/>
  <c r="P75" i="185"/>
  <c r="M75" i="185" s="1"/>
  <c r="P74" i="185"/>
  <c r="M74" i="185" s="1"/>
  <c r="P73" i="185"/>
  <c r="M73" i="185" s="1"/>
  <c r="P72" i="185"/>
  <c r="M72" i="185" s="1"/>
  <c r="P71" i="185"/>
  <c r="M71" i="185" s="1"/>
  <c r="P70" i="185"/>
  <c r="M70" i="185" s="1"/>
  <c r="P69" i="185"/>
  <c r="M69" i="185" s="1"/>
  <c r="P68" i="185"/>
  <c r="M68" i="185" s="1"/>
  <c r="P67" i="185"/>
  <c r="M67" i="185" s="1"/>
  <c r="P66" i="185"/>
  <c r="M66" i="185" s="1"/>
  <c r="P65" i="185"/>
  <c r="M65" i="185" s="1"/>
  <c r="P56" i="185"/>
  <c r="M56" i="185" s="1"/>
  <c r="P55" i="185"/>
  <c r="M55" i="185" s="1"/>
  <c r="P54" i="185"/>
  <c r="M54" i="185" s="1"/>
  <c r="P53" i="185"/>
  <c r="M53" i="185" s="1"/>
  <c r="P52" i="185"/>
  <c r="M52" i="185" s="1"/>
  <c r="P51" i="185"/>
  <c r="M51" i="185" s="1"/>
  <c r="P50" i="185"/>
  <c r="M50" i="185" s="1"/>
  <c r="P49" i="185"/>
  <c r="M49" i="185" s="1"/>
  <c r="P48" i="185"/>
  <c r="M48" i="185" s="1"/>
  <c r="P47" i="185"/>
  <c r="M47" i="185" s="1"/>
  <c r="P46" i="185"/>
  <c r="M46" i="185" s="1"/>
  <c r="P45" i="185"/>
  <c r="M45" i="185" s="1"/>
  <c r="P44" i="185"/>
  <c r="M44" i="185" s="1"/>
  <c r="P43" i="185"/>
  <c r="M43" i="185" s="1"/>
  <c r="P42" i="185"/>
  <c r="M42" i="185" s="1"/>
  <c r="P41" i="185"/>
  <c r="M41" i="185" s="1"/>
  <c r="P40" i="185"/>
  <c r="M40" i="185" s="1"/>
  <c r="P39" i="185"/>
  <c r="M39" i="185" s="1"/>
  <c r="P38" i="185"/>
  <c r="M38" i="185" s="1"/>
  <c r="P37" i="185"/>
  <c r="M37" i="185" s="1"/>
  <c r="P36" i="185"/>
  <c r="M36" i="185" s="1"/>
  <c r="P35" i="185"/>
  <c r="M35" i="185" s="1"/>
  <c r="P34" i="185"/>
  <c r="M34" i="185" s="1"/>
  <c r="P33" i="185"/>
  <c r="M33" i="185" s="1"/>
  <c r="P32" i="185"/>
  <c r="M32" i="185" s="1"/>
  <c r="P31" i="185"/>
  <c r="M31" i="185" s="1"/>
  <c r="P30" i="185"/>
  <c r="M30" i="185" s="1"/>
  <c r="P29" i="185"/>
  <c r="M29" i="185" s="1"/>
  <c r="P28" i="185"/>
  <c r="M28" i="185" s="1"/>
  <c r="P27" i="185"/>
  <c r="M27" i="185" s="1"/>
  <c r="P26" i="185"/>
  <c r="M26" i="185" s="1"/>
  <c r="M25" i="185"/>
  <c r="M83" i="185" l="1"/>
  <c r="J89" i="185" s="1"/>
  <c r="J92" i="185" l="1"/>
  <c r="J91" i="185"/>
</calcChain>
</file>

<file path=xl/sharedStrings.xml><?xml version="1.0" encoding="utf-8"?>
<sst xmlns="http://schemas.openxmlformats.org/spreadsheetml/2006/main" count="127" uniqueCount="110">
  <si>
    <t>N a m a</t>
  </si>
  <si>
    <t>:</t>
  </si>
  <si>
    <t>Fakultas</t>
  </si>
  <si>
    <t>N I M</t>
  </si>
  <si>
    <t>Program Studi</t>
  </si>
  <si>
    <t>Tanggal Lulus</t>
  </si>
  <si>
    <t>I</t>
  </si>
  <si>
    <t>II</t>
  </si>
  <si>
    <t>III</t>
  </si>
  <si>
    <t>V</t>
  </si>
  <si>
    <t>VI</t>
  </si>
  <si>
    <t>VII</t>
  </si>
  <si>
    <t>VIII</t>
  </si>
  <si>
    <t>Predikat Kelulusan</t>
  </si>
  <si>
    <t>MPB71043</t>
  </si>
  <si>
    <t>Manajemen</t>
  </si>
  <si>
    <t>Ekonomi</t>
  </si>
  <si>
    <t>MPB71023</t>
  </si>
  <si>
    <t>Business Environment</t>
  </si>
  <si>
    <t>Leadership</t>
  </si>
  <si>
    <t>Business Practice</t>
  </si>
  <si>
    <t>Preparing Toefl</t>
  </si>
  <si>
    <t>Business Innovation</t>
  </si>
  <si>
    <t>Global Business</t>
  </si>
  <si>
    <t>Local Business</t>
  </si>
  <si>
    <t>Business Forecasting</t>
  </si>
  <si>
    <t>Operation Research</t>
  </si>
  <si>
    <t xml:space="preserve">(Department) </t>
  </si>
  <si>
    <t>(Predicate)</t>
  </si>
  <si>
    <r>
      <t>Bahasa Indonesia (</t>
    </r>
    <r>
      <rPr>
        <i/>
        <sz val="12"/>
        <rFont val="Arial"/>
        <family val="2"/>
      </rPr>
      <t>Indonesian Language</t>
    </r>
    <r>
      <rPr>
        <sz val="12"/>
        <rFont val="Arial"/>
        <family val="2"/>
      </rPr>
      <t>)</t>
    </r>
  </si>
  <si>
    <r>
      <t>Ekonomi Islam (</t>
    </r>
    <r>
      <rPr>
        <i/>
        <sz val="12"/>
        <rFont val="Arial"/>
        <family val="2"/>
      </rPr>
      <t>Islamic Economics</t>
    </r>
    <r>
      <rPr>
        <sz val="12"/>
        <rFont val="Arial"/>
        <family val="2"/>
      </rPr>
      <t>)</t>
    </r>
  </si>
  <si>
    <r>
      <t>Filsafat Moral (</t>
    </r>
    <r>
      <rPr>
        <i/>
        <sz val="12"/>
        <rFont val="Arial"/>
        <family val="2"/>
      </rPr>
      <t>Moral Philosophy</t>
    </r>
    <r>
      <rPr>
        <sz val="12"/>
        <rFont val="Arial"/>
        <family val="2"/>
      </rPr>
      <t>)</t>
    </r>
  </si>
  <si>
    <r>
      <t>Teori Ilmu Ekonomi (</t>
    </r>
    <r>
      <rPr>
        <i/>
        <sz val="12"/>
        <rFont val="Arial"/>
        <family val="2"/>
      </rPr>
      <t>Economics Theory</t>
    </r>
    <r>
      <rPr>
        <sz val="12"/>
        <rFont val="Arial"/>
        <family val="2"/>
      </rPr>
      <t>)</t>
    </r>
  </si>
  <si>
    <r>
      <t>Pendidikan Pancasila (</t>
    </r>
    <r>
      <rPr>
        <i/>
        <sz val="12"/>
        <rFont val="Arial"/>
        <family val="2"/>
      </rPr>
      <t>Pancasila Education</t>
    </r>
    <r>
      <rPr>
        <sz val="12"/>
        <rFont val="Arial"/>
        <family val="2"/>
      </rPr>
      <t>)</t>
    </r>
  </si>
  <si>
    <r>
      <t>Manajemen Keuangan (</t>
    </r>
    <r>
      <rPr>
        <i/>
        <sz val="12"/>
        <rFont val="Arial"/>
        <family val="2"/>
      </rPr>
      <t>Financial Management</t>
    </r>
    <r>
      <rPr>
        <sz val="12"/>
        <rFont val="Arial"/>
        <family val="2"/>
      </rPr>
      <t>)</t>
    </r>
  </si>
  <si>
    <r>
      <t>Manajemen Operasi (</t>
    </r>
    <r>
      <rPr>
        <i/>
        <sz val="12"/>
        <rFont val="Arial"/>
        <family val="2"/>
      </rPr>
      <t>Operation Management</t>
    </r>
    <r>
      <rPr>
        <sz val="12"/>
        <rFont val="Arial"/>
        <family val="2"/>
      </rPr>
      <t>)</t>
    </r>
  </si>
  <si>
    <r>
      <t>Manajemen Pemasaran (</t>
    </r>
    <r>
      <rPr>
        <i/>
        <sz val="12"/>
        <rFont val="Arial"/>
        <family val="2"/>
      </rPr>
      <t>Marketing Management</t>
    </r>
    <r>
      <rPr>
        <sz val="12"/>
        <rFont val="Arial"/>
        <family val="2"/>
      </rPr>
      <t>)</t>
    </r>
  </si>
  <si>
    <r>
      <t>Manajerial (</t>
    </r>
    <r>
      <rPr>
        <i/>
        <sz val="12"/>
        <rFont val="Arial"/>
        <family val="2"/>
      </rPr>
      <t>Managerial</t>
    </r>
    <r>
      <rPr>
        <sz val="12"/>
        <rFont val="Arial"/>
        <family val="2"/>
      </rPr>
      <t>)</t>
    </r>
  </si>
  <si>
    <r>
      <t>Manajemen Lembaga Keuangan (</t>
    </r>
    <r>
      <rPr>
        <i/>
        <sz val="12"/>
        <rFont val="Arial"/>
        <family val="2"/>
      </rPr>
      <t>Financial Institution Management</t>
    </r>
    <r>
      <rPr>
        <sz val="12"/>
        <rFont val="Arial"/>
        <family val="2"/>
      </rPr>
      <t>)</t>
    </r>
  </si>
  <si>
    <r>
      <t>Hukum Bisnis (</t>
    </r>
    <r>
      <rPr>
        <i/>
        <sz val="12"/>
        <rFont val="Arial"/>
        <family val="2"/>
      </rPr>
      <t>Business Law</t>
    </r>
    <r>
      <rPr>
        <sz val="12"/>
        <rFont val="Arial"/>
        <family val="2"/>
      </rPr>
      <t>)</t>
    </r>
  </si>
  <si>
    <r>
      <t>Manajemen Strategik (</t>
    </r>
    <r>
      <rPr>
        <i/>
        <sz val="12"/>
        <rFont val="Arial"/>
        <family val="2"/>
      </rPr>
      <t>Strategic Management</t>
    </r>
    <r>
      <rPr>
        <sz val="12"/>
        <rFont val="Arial"/>
        <family val="2"/>
      </rPr>
      <t>)</t>
    </r>
  </si>
  <si>
    <r>
      <t>Sistem Pengambilan Keputusan (</t>
    </r>
    <r>
      <rPr>
        <i/>
        <sz val="12"/>
        <rFont val="Arial"/>
        <family val="2"/>
      </rPr>
      <t>Decision Making System</t>
    </r>
    <r>
      <rPr>
        <sz val="12"/>
        <rFont val="Arial"/>
        <family val="2"/>
      </rPr>
      <t>)</t>
    </r>
  </si>
  <si>
    <r>
      <t>Manajemen Tim (</t>
    </r>
    <r>
      <rPr>
        <i/>
        <sz val="12"/>
        <rFont val="Arial"/>
        <family val="2"/>
      </rPr>
      <t>Team Management</t>
    </r>
    <r>
      <rPr>
        <sz val="12"/>
        <rFont val="Arial"/>
        <family val="2"/>
      </rPr>
      <t>)</t>
    </r>
  </si>
  <si>
    <r>
      <t>Menulis Ilmiah (</t>
    </r>
    <r>
      <rPr>
        <i/>
        <sz val="12"/>
        <rFont val="Arial"/>
        <family val="2"/>
      </rPr>
      <t>Scientific Writing</t>
    </r>
    <r>
      <rPr>
        <sz val="12"/>
        <rFont val="Arial"/>
        <family val="2"/>
      </rPr>
      <t>)</t>
    </r>
  </si>
  <si>
    <r>
      <t>Marketing Syariah (</t>
    </r>
    <r>
      <rPr>
        <i/>
        <sz val="12"/>
        <rFont val="Arial"/>
        <family val="2"/>
      </rPr>
      <t>Sharia Marketing</t>
    </r>
    <r>
      <rPr>
        <sz val="12"/>
        <rFont val="Arial"/>
        <family val="2"/>
      </rPr>
      <t>)</t>
    </r>
  </si>
  <si>
    <r>
      <t>Kuliah Kerja Nyata (</t>
    </r>
    <r>
      <rPr>
        <i/>
        <sz val="12"/>
        <rFont val="Arial"/>
        <family val="2"/>
      </rPr>
      <t>Community Service Program</t>
    </r>
    <r>
      <rPr>
        <sz val="12"/>
        <rFont val="Arial"/>
        <family val="2"/>
      </rPr>
      <t>)</t>
    </r>
  </si>
  <si>
    <r>
      <t>Workshop Penelitian (</t>
    </r>
    <r>
      <rPr>
        <i/>
        <sz val="12"/>
        <rFont val="Arial"/>
        <family val="2"/>
      </rPr>
      <t>Research Workshop</t>
    </r>
    <r>
      <rPr>
        <sz val="12"/>
        <rFont val="Arial"/>
        <family val="2"/>
      </rPr>
      <t>)</t>
    </r>
  </si>
  <si>
    <r>
      <t>(</t>
    </r>
    <r>
      <rPr>
        <i/>
        <sz val="11"/>
        <color rgb="FF000000"/>
        <rFont val="Arial"/>
        <family val="2"/>
      </rPr>
      <t>Name</t>
    </r>
    <r>
      <rPr>
        <sz val="11"/>
        <color rgb="FF000000"/>
        <rFont val="Arial"/>
        <family val="2"/>
      </rPr>
      <t xml:space="preserve">) </t>
    </r>
  </si>
  <si>
    <r>
      <t>(</t>
    </r>
    <r>
      <rPr>
        <i/>
        <sz val="11"/>
        <color rgb="FF000000"/>
        <rFont val="Arial"/>
        <family val="2"/>
      </rPr>
      <t>Student ID Number</t>
    </r>
    <r>
      <rPr>
        <sz val="11"/>
        <color rgb="FF000000"/>
        <rFont val="Arial"/>
        <family val="2"/>
      </rPr>
      <t xml:space="preserve">) </t>
    </r>
  </si>
  <si>
    <r>
      <t>(</t>
    </r>
    <r>
      <rPr>
        <i/>
        <sz val="11"/>
        <color rgb="FF000000"/>
        <rFont val="Arial"/>
        <family val="2"/>
      </rPr>
      <t>Place &amp; Date of Birth</t>
    </r>
    <r>
      <rPr>
        <sz val="11"/>
        <color rgb="FF000000"/>
        <rFont val="Arial"/>
        <family val="2"/>
      </rPr>
      <t xml:space="preserve">) </t>
    </r>
  </si>
  <si>
    <r>
      <t>(</t>
    </r>
    <r>
      <rPr>
        <i/>
        <sz val="11"/>
        <color rgb="FF000000"/>
        <rFont val="Arial"/>
        <family val="2"/>
      </rPr>
      <t>Faculty</t>
    </r>
    <r>
      <rPr>
        <sz val="11"/>
        <color rgb="FF000000"/>
        <rFont val="Arial"/>
        <family val="2"/>
      </rPr>
      <t xml:space="preserve">) </t>
    </r>
  </si>
  <si>
    <t>NIM</t>
  </si>
  <si>
    <t>IV</t>
  </si>
  <si>
    <r>
      <t xml:space="preserve">SKS </t>
    </r>
    <r>
      <rPr>
        <b/>
        <i/>
        <sz val="12"/>
        <rFont val="Arial"/>
        <family val="2"/>
      </rPr>
      <t>Credit</t>
    </r>
  </si>
  <si>
    <r>
      <t>Pendidikan Kewarganegaraan (</t>
    </r>
    <r>
      <rPr>
        <i/>
        <sz val="12"/>
        <rFont val="Arial"/>
        <family val="2"/>
      </rPr>
      <t>Civics Education</t>
    </r>
    <r>
      <rPr>
        <sz val="12"/>
        <rFont val="Arial"/>
        <family val="2"/>
      </rPr>
      <t>)</t>
    </r>
  </si>
  <si>
    <r>
      <t>Skripsi (</t>
    </r>
    <r>
      <rPr>
        <i/>
        <sz val="12"/>
        <rFont val="Arial"/>
        <family val="2"/>
      </rPr>
      <t>Undergraduate Thesis</t>
    </r>
    <r>
      <rPr>
        <sz val="12"/>
        <rFont val="Arial"/>
        <family val="2"/>
      </rPr>
      <t>)</t>
    </r>
  </si>
  <si>
    <t>Economics</t>
  </si>
  <si>
    <t>Management</t>
  </si>
  <si>
    <t>Tempat, Tanggal Lahir</t>
  </si>
  <si>
    <t>Sarjana</t>
  </si>
  <si>
    <t>Sem.</t>
  </si>
  <si>
    <t>NO.</t>
  </si>
  <si>
    <r>
      <t xml:space="preserve">Kode </t>
    </r>
    <r>
      <rPr>
        <b/>
        <i/>
        <sz val="12"/>
        <rFont val="Arial"/>
        <family val="2"/>
      </rPr>
      <t>Code</t>
    </r>
  </si>
  <si>
    <r>
      <t xml:space="preserve">Nilai   </t>
    </r>
    <r>
      <rPr>
        <b/>
        <i/>
        <sz val="12"/>
        <rFont val="Arial"/>
        <family val="2"/>
      </rPr>
      <t>Grade</t>
    </r>
  </si>
  <si>
    <r>
      <t xml:space="preserve">Bobot      </t>
    </r>
    <r>
      <rPr>
        <b/>
        <i/>
        <sz val="12"/>
        <rFont val="Arial"/>
        <family val="2"/>
      </rPr>
      <t>C x G</t>
    </r>
  </si>
  <si>
    <t>Grammar and Writing</t>
  </si>
  <si>
    <r>
      <t>Matematika Bisnis (</t>
    </r>
    <r>
      <rPr>
        <i/>
        <sz val="12"/>
        <rFont val="Arial"/>
        <family val="2"/>
      </rPr>
      <t>Mathematics of Business</t>
    </r>
    <r>
      <rPr>
        <sz val="12"/>
        <rFont val="Arial"/>
        <family val="2"/>
      </rPr>
      <t>)</t>
    </r>
  </si>
  <si>
    <r>
      <t>Pengantar Ilmu Manajemen Dan Bisnis                                             (</t>
    </r>
    <r>
      <rPr>
        <i/>
        <sz val="12"/>
        <rFont val="Arial"/>
        <family val="2"/>
      </rPr>
      <t>Introductions of Business and Management</t>
    </r>
    <r>
      <rPr>
        <sz val="12"/>
        <rFont val="Arial"/>
        <family val="2"/>
      </rPr>
      <t>)</t>
    </r>
  </si>
  <si>
    <r>
      <t>Akuntansi Bisnis Dan Praktik (</t>
    </r>
    <r>
      <rPr>
        <i/>
        <sz val="12"/>
        <rFont val="Arial"/>
        <family val="2"/>
      </rPr>
      <t>Business Accounting and Practice</t>
    </r>
    <r>
      <rPr>
        <sz val="12"/>
        <rFont val="Arial"/>
        <family val="2"/>
      </rPr>
      <t>)</t>
    </r>
  </si>
  <si>
    <t>Entrepreneurship and Business Planning</t>
  </si>
  <si>
    <r>
      <t>Modal Sosial dan Bisnis (</t>
    </r>
    <r>
      <rPr>
        <i/>
        <sz val="12"/>
        <rFont val="Arial"/>
        <family val="2"/>
      </rPr>
      <t>Business and Social Capital</t>
    </r>
    <r>
      <rPr>
        <sz val="12"/>
        <rFont val="Arial"/>
        <family val="2"/>
      </rPr>
      <t>)</t>
    </r>
  </si>
  <si>
    <r>
      <t>Al Islam dan Kemuhammadiyahan I (</t>
    </r>
    <r>
      <rPr>
        <i/>
        <sz val="12"/>
        <rFont val="Arial"/>
        <family val="2"/>
      </rPr>
      <t>Islam and Muhammadiyah Teaching I</t>
    </r>
    <r>
      <rPr>
        <sz val="12"/>
        <rFont val="Arial"/>
        <family val="2"/>
      </rPr>
      <t>)</t>
    </r>
  </si>
  <si>
    <r>
      <t>Al Islam dan Kemuhammadiyahan II (</t>
    </r>
    <r>
      <rPr>
        <i/>
        <sz val="12"/>
        <rFont val="Arial"/>
        <family val="2"/>
      </rPr>
      <t>Islam and Muhammadiyah Teaching II</t>
    </r>
    <r>
      <rPr>
        <sz val="12"/>
        <rFont val="Arial"/>
        <family val="2"/>
      </rPr>
      <t>)</t>
    </r>
  </si>
  <si>
    <r>
      <t>Al Islam dan Kemuhammadiyahan III (</t>
    </r>
    <r>
      <rPr>
        <i/>
        <sz val="12"/>
        <rFont val="Arial"/>
        <family val="2"/>
      </rPr>
      <t>Islam and Muhammadiyah Teaching III</t>
    </r>
    <r>
      <rPr>
        <sz val="12"/>
        <rFont val="Arial"/>
        <family val="2"/>
      </rPr>
      <t>)</t>
    </r>
  </si>
  <si>
    <r>
      <t>Al Islam dan Kemuhammadiyahan IV (</t>
    </r>
    <r>
      <rPr>
        <i/>
        <sz val="12"/>
        <rFont val="Arial"/>
        <family val="2"/>
      </rPr>
      <t>Islam and Muhammadiyah Teaching IV</t>
    </r>
    <r>
      <rPr>
        <sz val="12"/>
        <rFont val="Arial"/>
        <family val="2"/>
      </rPr>
      <t>)</t>
    </r>
  </si>
  <si>
    <r>
      <t>Al Islam dan Kemuhammadiyahan V (</t>
    </r>
    <r>
      <rPr>
        <i/>
        <sz val="12"/>
        <rFont val="Arial"/>
        <family val="2"/>
      </rPr>
      <t>Islam and Muhammadiyah Teaching V</t>
    </r>
    <r>
      <rPr>
        <sz val="12"/>
        <rFont val="Arial"/>
        <family val="2"/>
      </rPr>
      <t>)</t>
    </r>
  </si>
  <si>
    <r>
      <t>Al Islam dan Kemuhammadiyahan VI (</t>
    </r>
    <r>
      <rPr>
        <i/>
        <sz val="12"/>
        <rFont val="Arial"/>
        <family val="2"/>
      </rPr>
      <t>Islam and Muhammadiyah Teaching VI</t>
    </r>
    <r>
      <rPr>
        <sz val="12"/>
        <rFont val="Arial"/>
        <family val="2"/>
      </rPr>
      <t>)</t>
    </r>
  </si>
  <si>
    <t>Research Method and Statistics</t>
  </si>
  <si>
    <t>Listening and Speaking</t>
  </si>
  <si>
    <r>
      <t>Al Islam dan Kemuhammadiyahan VII (</t>
    </r>
    <r>
      <rPr>
        <i/>
        <sz val="12"/>
        <rFont val="Arial"/>
        <family val="2"/>
      </rPr>
      <t>Islam and Muhammadiyah Teaching VII</t>
    </r>
    <r>
      <rPr>
        <sz val="12"/>
        <rFont val="Arial"/>
        <family val="2"/>
      </rPr>
      <t>)</t>
    </r>
  </si>
  <si>
    <r>
      <t>Al Islam dan Kemuhammadiyahan VIII (</t>
    </r>
    <r>
      <rPr>
        <i/>
        <sz val="12"/>
        <rFont val="Arial"/>
        <family val="2"/>
      </rPr>
      <t>Islam and Muhammadiyah Teaching VIII</t>
    </r>
    <r>
      <rPr>
        <sz val="12"/>
        <rFont val="Arial"/>
        <family val="2"/>
      </rPr>
      <t>)</t>
    </r>
  </si>
  <si>
    <r>
      <t>Manajemen Lembaga Keuangan Syariah                                                        (</t>
    </r>
    <r>
      <rPr>
        <i/>
        <sz val="12"/>
        <rFont val="Arial"/>
        <family val="2"/>
      </rPr>
      <t>Sharia Financial Institution Management</t>
    </r>
    <r>
      <rPr>
        <sz val="12"/>
        <rFont val="Arial"/>
        <family val="2"/>
      </rPr>
      <t>)</t>
    </r>
  </si>
  <si>
    <t xml:space="preserve">Bachelor </t>
  </si>
  <si>
    <r>
      <t>Risiko dan Prospek Bisnis (</t>
    </r>
    <r>
      <rPr>
        <i/>
        <sz val="12"/>
        <rFont val="Arial"/>
        <family val="2"/>
      </rPr>
      <t>Risk and Feasibility of Business</t>
    </r>
    <r>
      <rPr>
        <sz val="12"/>
        <rFont val="Arial"/>
        <family val="2"/>
      </rPr>
      <t>)</t>
    </r>
  </si>
  <si>
    <r>
      <t>Pengolahan Data Penelitian (</t>
    </r>
    <r>
      <rPr>
        <i/>
        <sz val="12"/>
        <rFont val="Arial"/>
        <family val="2"/>
      </rPr>
      <t>Data Analysis Interpretation</t>
    </r>
    <r>
      <rPr>
        <sz val="12"/>
        <rFont val="Arial"/>
        <family val="2"/>
      </rPr>
      <t>)</t>
    </r>
  </si>
  <si>
    <t>TOTAL</t>
  </si>
  <si>
    <r>
      <t xml:space="preserve">Mata Kuliah                                                                                                   </t>
    </r>
    <r>
      <rPr>
        <b/>
        <i/>
        <sz val="12"/>
        <rFont val="Arial"/>
        <family val="2"/>
      </rPr>
      <t>Subject</t>
    </r>
  </si>
  <si>
    <r>
      <t>Sistem Teknologi Informasi Manajemen                                           (</t>
    </r>
    <r>
      <rPr>
        <i/>
        <sz val="12"/>
        <rFont val="Arial"/>
        <family val="2"/>
      </rPr>
      <t>Management Informatics Technology System</t>
    </r>
    <r>
      <rPr>
        <sz val="12"/>
        <rFont val="Arial"/>
        <family val="2"/>
      </rPr>
      <t>)</t>
    </r>
  </si>
  <si>
    <r>
      <t>Judul Skripsi (</t>
    </r>
    <r>
      <rPr>
        <b/>
        <i/>
        <sz val="12"/>
        <rFont val="Arial"/>
        <family val="2"/>
      </rPr>
      <t>Undergraduate</t>
    </r>
    <r>
      <rPr>
        <b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Thesis Title</t>
    </r>
    <r>
      <rPr>
        <b/>
        <sz val="12"/>
        <rFont val="Arial"/>
        <family val="2"/>
      </rPr>
      <t xml:space="preserve">) :                                                                                                                                  </t>
    </r>
  </si>
  <si>
    <t>DAFTAR HASIL STUDI</t>
  </si>
  <si>
    <t>Ketua Program Studi,</t>
  </si>
  <si>
    <t>Indeks Prestasi Komulatif</t>
  </si>
  <si>
    <t>(Grade Point Average)</t>
  </si>
  <si>
    <t>Catatan</t>
  </si>
  <si>
    <t>IPK</t>
  </si>
  <si>
    <r>
      <t xml:space="preserve"> : 3.51  - 4.00  =  Dengan Pujian (</t>
    </r>
    <r>
      <rPr>
        <i/>
        <sz val="10"/>
        <rFont val="Arial"/>
        <family val="2"/>
      </rPr>
      <t>Cum Laude</t>
    </r>
    <r>
      <rPr>
        <sz val="10"/>
        <rFont val="Arial"/>
        <family val="2"/>
      </rPr>
      <t>)</t>
    </r>
  </si>
  <si>
    <r>
      <t xml:space="preserve"> : 3.01  - 3.50  =  Sangat Memuaskan (</t>
    </r>
    <r>
      <rPr>
        <i/>
        <sz val="10"/>
        <rFont val="Arial"/>
        <family val="2"/>
      </rPr>
      <t>Very Satisfactory</t>
    </r>
    <r>
      <rPr>
        <sz val="10"/>
        <rFont val="Arial"/>
        <family val="2"/>
      </rPr>
      <t>)</t>
    </r>
  </si>
  <si>
    <r>
      <t xml:space="preserve"> : 2.76  - 3.00  =  Memuaskan (</t>
    </r>
    <r>
      <rPr>
        <i/>
        <sz val="10"/>
        <rFont val="Arial"/>
        <family val="2"/>
      </rPr>
      <t>Satisfactory</t>
    </r>
    <r>
      <rPr>
        <sz val="10"/>
        <rFont val="Arial"/>
        <family val="2"/>
      </rPr>
      <t>)</t>
    </r>
  </si>
  <si>
    <r>
      <t xml:space="preserve"> : 2.00  - 2.75  =  Cukup (</t>
    </r>
    <r>
      <rPr>
        <i/>
        <sz val="10"/>
        <rFont val="Arial"/>
        <family val="2"/>
      </rPr>
      <t>Fair</t>
    </r>
    <r>
      <rPr>
        <sz val="10"/>
        <rFont val="Arial"/>
        <family val="2"/>
      </rPr>
      <t>)</t>
    </r>
  </si>
  <si>
    <r>
      <t>halaman 2 (</t>
    </r>
    <r>
      <rPr>
        <i/>
        <sz val="11"/>
        <rFont val="Arial"/>
        <family val="2"/>
      </rPr>
      <t>page</t>
    </r>
    <r>
      <rPr>
        <sz val="11"/>
        <rFont val="Arial"/>
        <family val="2"/>
      </rPr>
      <t xml:space="preserve"> 2)</t>
    </r>
  </si>
  <si>
    <r>
      <t>halaman 1 (</t>
    </r>
    <r>
      <rPr>
        <i/>
        <sz val="11"/>
        <rFont val="Arial"/>
        <family val="2"/>
      </rPr>
      <t>page 1</t>
    </r>
    <r>
      <rPr>
        <sz val="11"/>
        <rFont val="Arial"/>
        <family val="2"/>
      </rPr>
      <t>)</t>
    </r>
  </si>
  <si>
    <t>Nama :</t>
  </si>
  <si>
    <t xml:space="preserve">Program Pendidikan             </t>
  </si>
  <si>
    <r>
      <rPr>
        <sz val="11"/>
        <color rgb="FF000000"/>
        <rFont val="Arial"/>
        <family val="2"/>
      </rPr>
      <t>(</t>
    </r>
    <r>
      <rPr>
        <i/>
        <sz val="11"/>
        <color rgb="FF000000"/>
        <rFont val="Arial"/>
        <family val="2"/>
      </rPr>
      <t>Program</t>
    </r>
    <r>
      <rPr>
        <sz val="11"/>
        <color rgb="FF000000"/>
        <rFont val="Arial"/>
        <family val="2"/>
      </rPr>
      <t>)</t>
    </r>
  </si>
  <si>
    <t>P I N</t>
  </si>
  <si>
    <r>
      <t>(</t>
    </r>
    <r>
      <rPr>
        <i/>
        <sz val="9"/>
        <color rgb="FF000000"/>
        <rFont val="Arial"/>
        <family val="2"/>
      </rPr>
      <t>National Diploma Numbering</t>
    </r>
    <r>
      <rPr>
        <sz val="9"/>
        <color rgb="FF000000"/>
        <rFont val="Arial"/>
        <family val="2"/>
      </rPr>
      <t>)</t>
    </r>
  </si>
  <si>
    <r>
      <t>(</t>
    </r>
    <r>
      <rPr>
        <i/>
        <sz val="11"/>
        <color rgb="FF000000"/>
        <rFont val="Arial"/>
        <family val="2"/>
      </rPr>
      <t>Graduation Date</t>
    </r>
    <r>
      <rPr>
        <sz val="11"/>
        <color rgb="FF000000"/>
        <rFont val="Arial"/>
        <family val="2"/>
      </rPr>
      <t>)</t>
    </r>
  </si>
  <si>
    <t xml:space="preserve"> </t>
  </si>
  <si>
    <t xml:space="preserve">Purworejo, </t>
  </si>
  <si>
    <r>
      <t>Manajemen Sumber Daya Manusia (</t>
    </r>
    <r>
      <rPr>
        <i/>
        <sz val="12"/>
        <rFont val="Arial"/>
        <family val="2"/>
      </rPr>
      <t>Human Resource Management</t>
    </r>
    <r>
      <rPr>
        <sz val="12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</si>
</sst>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u/>
      <sz val="2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i/>
      <sz val="12"/>
      <name val="Arial"/>
      <family val="2"/>
    </font>
    <font>
      <sz val="14"/>
      <name val="Book Antiqua"/>
      <family val="1"/>
    </font>
    <font>
      <sz val="11"/>
      <color theme="1"/>
      <name val="Times New Roman"/>
      <family val="1"/>
    </font>
    <font>
      <sz val="9"/>
      <color rgb="FF000000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i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i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9">
    <xf numFmtId="0" fontId="0" fillId="0" borderId="0" xfId="0"/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49" fontId="7" fillId="0" borderId="0" xfId="1" applyNumberFormat="1" applyFont="1" applyAlignment="1">
      <alignment vertical="center"/>
    </xf>
    <xf numFmtId="49" fontId="7" fillId="0" borderId="0" xfId="1" applyNumberFormat="1" applyFont="1" applyAlignment="1">
      <alignment horizontal="left" vertical="center"/>
    </xf>
    <xf numFmtId="0" fontId="8" fillId="0" borderId="0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4" fillId="0" borderId="20" xfId="1" applyFont="1" applyFill="1" applyBorder="1" applyAlignment="1">
      <alignment horizontal="center" vertical="center"/>
    </xf>
    <xf numFmtId="0" fontId="1" fillId="0" borderId="0" xfId="1" applyFont="1" applyFill="1" applyAlignment="1">
      <alignment vertical="center"/>
    </xf>
    <xf numFmtId="49" fontId="4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center" vertical="center" wrapText="1"/>
    </xf>
    <xf numFmtId="0" fontId="9" fillId="0" borderId="0" xfId="1" applyFont="1" applyAlignment="1">
      <alignment horizontal="left" vertical="center"/>
    </xf>
    <xf numFmtId="49" fontId="9" fillId="0" borderId="0" xfId="1" applyNumberFormat="1" applyFont="1" applyAlignment="1">
      <alignment vertical="center"/>
    </xf>
    <xf numFmtId="0" fontId="9" fillId="0" borderId="40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9" fillId="0" borderId="0" xfId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left" vertical="center"/>
    </xf>
    <xf numFmtId="2" fontId="9" fillId="0" borderId="0" xfId="1" applyNumberFormat="1" applyFont="1" applyBorder="1" applyAlignment="1">
      <alignment horizontal="center" vertical="center"/>
    </xf>
    <xf numFmtId="2" fontId="9" fillId="0" borderId="0" xfId="1" applyNumberFormat="1" applyFont="1" applyBorder="1" applyAlignment="1">
      <alignment horizontal="left" vertical="center"/>
    </xf>
    <xf numFmtId="0" fontId="9" fillId="0" borderId="0" xfId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0" fillId="0" borderId="0" xfId="0"/>
    <xf numFmtId="0" fontId="4" fillId="0" borderId="0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vertical="top"/>
    </xf>
    <xf numFmtId="0" fontId="13" fillId="0" borderId="0" xfId="0" applyFont="1"/>
    <xf numFmtId="0" fontId="4" fillId="0" borderId="18" xfId="1" applyNumberFormat="1" applyFont="1" applyBorder="1" applyAlignment="1">
      <alignment horizontal="center" vertical="center" wrapText="1"/>
    </xf>
    <xf numFmtId="0" fontId="4" fillId="0" borderId="32" xfId="1" applyNumberFormat="1" applyFont="1" applyBorder="1" applyAlignment="1">
      <alignment horizontal="center" vertical="center" wrapText="1"/>
    </xf>
    <xf numFmtId="0" fontId="4" fillId="0" borderId="21" xfId="1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left" vertical="center"/>
    </xf>
    <xf numFmtId="0" fontId="15" fillId="0" borderId="0" xfId="0" applyFont="1"/>
    <xf numFmtId="0" fontId="16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4" fillId="0" borderId="33" xfId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31" xfId="1" applyFont="1" applyBorder="1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4" fillId="2" borderId="31" xfId="3" applyFont="1" applyFill="1" applyBorder="1" applyAlignment="1">
      <alignment horizontal="center" vertical="center"/>
    </xf>
    <xf numFmtId="0" fontId="4" fillId="2" borderId="14" xfId="3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38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41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2" borderId="33" xfId="3" applyFont="1" applyFill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4" fillId="2" borderId="15" xfId="3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44" xfId="1" applyFont="1" applyBorder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1" fillId="0" borderId="0" xfId="1" applyFont="1" applyAlignment="1">
      <alignment horizontal="right" vertical="center"/>
    </xf>
    <xf numFmtId="49" fontId="16" fillId="0" borderId="0" xfId="1" applyNumberFormat="1" applyFont="1" applyAlignment="1">
      <alignment vertical="center"/>
    </xf>
    <xf numFmtId="0" fontId="19" fillId="0" borderId="0" xfId="0" applyFont="1" applyAlignment="1"/>
    <xf numFmtId="0" fontId="21" fillId="0" borderId="0" xfId="0" applyFont="1"/>
    <xf numFmtId="0" fontId="22" fillId="0" borderId="0" xfId="0" applyFont="1"/>
    <xf numFmtId="0" fontId="4" fillId="0" borderId="0" xfId="1" applyFont="1" applyBorder="1" applyAlignment="1">
      <alignment horizontal="center" vertical="center"/>
    </xf>
    <xf numFmtId="0" fontId="12" fillId="0" borderId="0" xfId="1" applyFont="1" applyAlignment="1">
      <alignment horizontal="right" vertical="center"/>
    </xf>
    <xf numFmtId="0" fontId="23" fillId="0" borderId="0" xfId="0" applyFont="1"/>
    <xf numFmtId="0" fontId="4" fillId="0" borderId="2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2" fillId="0" borderId="0" xfId="1" applyFont="1" applyFill="1" applyBorder="1" applyAlignment="1">
      <alignment horizontal="left" vertical="center"/>
    </xf>
    <xf numFmtId="0" fontId="24" fillId="0" borderId="0" xfId="0" applyFont="1" applyAlignment="1">
      <alignment horizontal="center"/>
    </xf>
    <xf numFmtId="0" fontId="9" fillId="0" borderId="0" xfId="1" applyFont="1" applyAlignment="1">
      <alignment horizontal="right" vertical="center"/>
    </xf>
    <xf numFmtId="49" fontId="9" fillId="0" borderId="45" xfId="1" applyNumberFormat="1" applyFont="1" applyBorder="1" applyAlignment="1">
      <alignment horizontal="justify" vertical="top" wrapText="1"/>
    </xf>
    <xf numFmtId="49" fontId="9" fillId="0" borderId="46" xfId="1" applyNumberFormat="1" applyFont="1" applyBorder="1" applyAlignment="1">
      <alignment horizontal="justify" vertical="top" wrapText="1"/>
    </xf>
    <xf numFmtId="49" fontId="9" fillId="0" borderId="47" xfId="1" applyNumberFormat="1" applyFont="1" applyBorder="1" applyAlignment="1">
      <alignment horizontal="justify" vertical="top" wrapText="1"/>
    </xf>
    <xf numFmtId="0" fontId="25" fillId="0" borderId="0" xfId="0" applyFont="1" applyAlignment="1">
      <alignment horizontal="center"/>
    </xf>
    <xf numFmtId="0" fontId="9" fillId="0" borderId="36" xfId="1" applyFont="1" applyFill="1" applyBorder="1" applyAlignment="1">
      <alignment horizontal="center" vertical="center"/>
    </xf>
    <xf numFmtId="0" fontId="9" fillId="0" borderId="37" xfId="1" applyFont="1" applyFill="1" applyBorder="1" applyAlignment="1">
      <alignment horizontal="center" vertical="center"/>
    </xf>
    <xf numFmtId="0" fontId="9" fillId="0" borderId="39" xfId="1" applyFont="1" applyFill="1" applyBorder="1" applyAlignment="1">
      <alignment horizontal="center" vertical="center"/>
    </xf>
    <xf numFmtId="0" fontId="4" fillId="0" borderId="38" xfId="1" applyFont="1" applyFill="1" applyBorder="1" applyAlignment="1">
      <alignment horizontal="center" vertical="center"/>
    </xf>
    <xf numFmtId="0" fontId="4" fillId="0" borderId="39" xfId="1" applyFont="1" applyFill="1" applyBorder="1" applyAlignment="1">
      <alignment horizontal="center" vertical="center"/>
    </xf>
    <xf numFmtId="0" fontId="4" fillId="0" borderId="33" xfId="1" applyFont="1" applyFill="1" applyBorder="1" applyAlignment="1">
      <alignment horizontal="center" vertical="center"/>
    </xf>
    <xf numFmtId="0" fontId="4" fillId="0" borderId="35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12" fillId="0" borderId="30" xfId="1" applyFont="1" applyFill="1" applyBorder="1" applyAlignment="1">
      <alignment horizontal="left" vertical="center"/>
    </xf>
    <xf numFmtId="0" fontId="12" fillId="0" borderId="28" xfId="1" applyFont="1" applyFill="1" applyBorder="1" applyAlignment="1">
      <alignment horizontal="left" vertical="center"/>
    </xf>
    <xf numFmtId="0" fontId="12" fillId="0" borderId="29" xfId="1" applyFont="1" applyFill="1" applyBorder="1" applyAlignment="1">
      <alignment horizontal="left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19" xfId="1" applyNumberFormat="1" applyFont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/>
    </xf>
    <xf numFmtId="0" fontId="4" fillId="0" borderId="25" xfId="1" applyFont="1" applyBorder="1" applyAlignment="1">
      <alignment horizontal="left" vertical="center"/>
    </xf>
    <xf numFmtId="0" fontId="4" fillId="0" borderId="26" xfId="1" applyFont="1" applyBorder="1" applyAlignment="1">
      <alignment horizontal="left" vertical="center"/>
    </xf>
    <xf numFmtId="0" fontId="4" fillId="0" borderId="27" xfId="1" applyFont="1" applyBorder="1" applyAlignment="1">
      <alignment horizontal="left" vertical="center"/>
    </xf>
    <xf numFmtId="0" fontId="4" fillId="0" borderId="41" xfId="1" applyFont="1" applyFill="1" applyBorder="1" applyAlignment="1">
      <alignment horizontal="center" vertical="center"/>
    </xf>
    <xf numFmtId="0" fontId="4" fillId="0" borderId="43" xfId="1" applyFont="1" applyFill="1" applyBorder="1" applyAlignment="1">
      <alignment horizontal="center" vertical="center"/>
    </xf>
    <xf numFmtId="0" fontId="4" fillId="0" borderId="41" xfId="1" applyFont="1" applyBorder="1" applyAlignment="1">
      <alignment horizontal="left" vertical="center"/>
    </xf>
    <xf numFmtId="0" fontId="4" fillId="0" borderId="42" xfId="1" applyFont="1" applyBorder="1" applyAlignment="1">
      <alignment horizontal="left" vertical="center"/>
    </xf>
    <xf numFmtId="0" fontId="4" fillId="0" borderId="43" xfId="1" applyFont="1" applyBorder="1" applyAlignment="1">
      <alignment horizontal="left" vertical="center"/>
    </xf>
    <xf numFmtId="0" fontId="4" fillId="0" borderId="15" xfId="1" applyFont="1" applyFill="1" applyBorder="1" applyAlignment="1">
      <alignment horizontal="left" vertical="center"/>
    </xf>
    <xf numFmtId="0" fontId="4" fillId="0" borderId="17" xfId="1" applyFont="1" applyFill="1" applyBorder="1" applyAlignment="1">
      <alignment horizontal="left" vertical="center"/>
    </xf>
    <xf numFmtId="0" fontId="4" fillId="0" borderId="16" xfId="1" applyFont="1" applyFill="1" applyBorder="1" applyAlignment="1">
      <alignment horizontal="left" vertical="center"/>
    </xf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left" vertical="center"/>
    </xf>
    <xf numFmtId="0" fontId="12" fillId="0" borderId="17" xfId="1" applyFont="1" applyFill="1" applyBorder="1" applyAlignment="1">
      <alignment horizontal="left" vertical="center"/>
    </xf>
    <xf numFmtId="0" fontId="12" fillId="0" borderId="16" xfId="1" applyFont="1" applyFill="1" applyBorder="1" applyAlignment="1">
      <alignment horizontal="left" vertical="center"/>
    </xf>
    <xf numFmtId="0" fontId="4" fillId="2" borderId="30" xfId="3" applyFont="1" applyFill="1" applyBorder="1" applyAlignment="1">
      <alignment horizontal="center" vertical="center"/>
    </xf>
    <xf numFmtId="0" fontId="4" fillId="2" borderId="29" xfId="3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left" vertical="center"/>
    </xf>
    <xf numFmtId="0" fontId="4" fillId="0" borderId="28" xfId="1" applyFont="1" applyFill="1" applyBorder="1" applyAlignment="1">
      <alignment horizontal="left" vertical="center"/>
    </xf>
    <xf numFmtId="0" fontId="4" fillId="0" borderId="29" xfId="1" applyFont="1" applyFill="1" applyBorder="1" applyAlignment="1">
      <alignment horizontal="left" vertical="center"/>
    </xf>
    <xf numFmtId="0" fontId="12" fillId="0" borderId="15" xfId="1" applyFont="1" applyBorder="1" applyAlignment="1">
      <alignment horizontal="left" vertical="center"/>
    </xf>
    <xf numFmtId="0" fontId="12" fillId="0" borderId="17" xfId="1" applyFont="1" applyBorder="1" applyAlignment="1">
      <alignment horizontal="left" vertical="center"/>
    </xf>
    <xf numFmtId="0" fontId="12" fillId="0" borderId="16" xfId="1" applyFont="1" applyBorder="1" applyAlignment="1">
      <alignment horizontal="left" vertical="center"/>
    </xf>
    <xf numFmtId="0" fontId="4" fillId="0" borderId="25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49" fontId="4" fillId="0" borderId="22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4" fillId="2" borderId="33" xfId="3" applyFont="1" applyFill="1" applyBorder="1" applyAlignment="1">
      <alignment horizontal="center" vertical="center"/>
    </xf>
    <xf numFmtId="0" fontId="4" fillId="2" borderId="35" xfId="3" applyFont="1" applyFill="1" applyBorder="1" applyAlignment="1">
      <alignment horizontal="center" vertical="center"/>
    </xf>
    <xf numFmtId="0" fontId="4" fillId="2" borderId="15" xfId="3" applyFont="1" applyFill="1" applyBorder="1" applyAlignment="1">
      <alignment horizontal="center" vertical="center"/>
    </xf>
    <xf numFmtId="0" fontId="4" fillId="2" borderId="16" xfId="3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left" vertical="center" wrapText="1"/>
    </xf>
    <xf numFmtId="0" fontId="4" fillId="0" borderId="17" xfId="1" applyFont="1" applyFill="1" applyBorder="1" applyAlignment="1">
      <alignment horizontal="left" vertical="center" wrapText="1"/>
    </xf>
    <xf numFmtId="0" fontId="4" fillId="0" borderId="16" xfId="1" applyFont="1" applyFill="1" applyBorder="1" applyAlignment="1">
      <alignment horizontal="left" vertical="center" wrapText="1"/>
    </xf>
    <xf numFmtId="0" fontId="4" fillId="0" borderId="15" xfId="1" applyFont="1" applyBorder="1" applyAlignment="1">
      <alignment horizontal="left" vertical="center"/>
    </xf>
    <xf numFmtId="0" fontId="4" fillId="0" borderId="17" xfId="1" applyFont="1" applyBorder="1" applyAlignment="1">
      <alignment horizontal="left" vertical="center"/>
    </xf>
    <xf numFmtId="0" fontId="4" fillId="0" borderId="16" xfId="1" applyFont="1" applyBorder="1" applyAlignment="1">
      <alignment horizontal="left" vertical="center"/>
    </xf>
    <xf numFmtId="0" fontId="12" fillId="0" borderId="30" xfId="1" applyFont="1" applyBorder="1" applyAlignment="1">
      <alignment horizontal="left" vertical="center"/>
    </xf>
    <xf numFmtId="0" fontId="12" fillId="0" borderId="28" xfId="1" applyFont="1" applyBorder="1" applyAlignment="1">
      <alignment horizontal="left" vertical="center"/>
    </xf>
    <xf numFmtId="0" fontId="12" fillId="0" borderId="29" xfId="1" applyFont="1" applyBorder="1" applyAlignment="1">
      <alignment horizontal="left" vertical="center"/>
    </xf>
    <xf numFmtId="0" fontId="4" fillId="0" borderId="30" xfId="1" applyFont="1" applyBorder="1" applyAlignment="1">
      <alignment horizontal="left" vertical="center"/>
    </xf>
    <xf numFmtId="0" fontId="4" fillId="0" borderId="28" xfId="1" applyFont="1" applyBorder="1" applyAlignment="1">
      <alignment horizontal="left" vertical="center"/>
    </xf>
    <xf numFmtId="0" fontId="4" fillId="0" borderId="29" xfId="1" applyFont="1" applyBorder="1" applyAlignment="1">
      <alignment horizontal="left" vertical="center"/>
    </xf>
    <xf numFmtId="0" fontId="4" fillId="0" borderId="33" xfId="1" applyFont="1" applyBorder="1" applyAlignment="1">
      <alignment horizontal="left" vertical="center"/>
    </xf>
    <xf numFmtId="0" fontId="4" fillId="0" borderId="34" xfId="1" applyFont="1" applyBorder="1" applyAlignment="1">
      <alignment horizontal="left" vertical="center"/>
    </xf>
    <xf numFmtId="0" fontId="4" fillId="0" borderId="35" xfId="1" applyFont="1" applyBorder="1" applyAlignment="1">
      <alignment horizontal="left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7" xfId="1" applyFont="1" applyBorder="1" applyAlignment="1">
      <alignment horizontal="left" vertical="center" wrapText="1"/>
    </xf>
    <xf numFmtId="0" fontId="4" fillId="0" borderId="16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right" vertical="center"/>
    </xf>
    <xf numFmtId="0" fontId="16" fillId="0" borderId="0" xfId="1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49" fontId="4" fillId="0" borderId="13" xfId="1" applyNumberFormat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10">
    <cellStyle name="Normal" xfId="0" builtinId="0"/>
    <cellStyle name="Normal 2 2" xfId="2"/>
    <cellStyle name="Normal 2 3" xfId="7"/>
    <cellStyle name="Normal 2 4" xfId="8"/>
    <cellStyle name="Normal 2 5" xfId="9"/>
    <cellStyle name="Normal 20" xfId="3"/>
    <cellStyle name="Normal 21" xfId="4"/>
    <cellStyle name="Normal 22" xfId="5"/>
    <cellStyle name="Normal 23" xfId="6"/>
    <cellStyle name="Normal_Transkip 200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16"/>
  <sheetViews>
    <sheetView tabSelected="1" view="pageBreakPreview" topLeftCell="A16" zoomScale="110" zoomScaleNormal="100" zoomScaleSheetLayoutView="110" workbookViewId="0">
      <selection activeCell="K25" sqref="K25:L25"/>
    </sheetView>
  </sheetViews>
  <sheetFormatPr defaultRowHeight="15" x14ac:dyDescent="0.25"/>
  <cols>
    <col min="1" max="1" width="7.42578125" style="33" customWidth="1"/>
    <col min="2" max="2" width="5.7109375" style="33" customWidth="1"/>
    <col min="3" max="3" width="8" style="33" customWidth="1"/>
    <col min="4" max="4" width="1.7109375" style="33" customWidth="1"/>
    <col min="5" max="5" width="24.5703125" style="33" customWidth="1"/>
    <col min="6" max="6" width="32.7109375" style="33" customWidth="1"/>
    <col min="7" max="7" width="12.5703125" style="33" customWidth="1"/>
    <col min="8" max="8" width="6.140625" style="33" customWidth="1"/>
    <col min="9" max="9" width="2.28515625" style="33" customWidth="1"/>
    <col min="10" max="10" width="11.7109375" style="49" customWidth="1"/>
    <col min="11" max="11" width="1.7109375" style="33" customWidth="1"/>
    <col min="12" max="12" width="10.7109375" style="33" customWidth="1"/>
    <col min="13" max="13" width="11.7109375" style="33" customWidth="1"/>
    <col min="14" max="14" width="0.7109375" style="33" customWidth="1"/>
    <col min="15" max="16384" width="9.140625" style="33"/>
  </cols>
  <sheetData>
    <row r="1" spans="1:14" x14ac:dyDescent="0.25">
      <c r="A1" s="29"/>
      <c r="B1" s="29"/>
      <c r="C1" s="29"/>
      <c r="D1" s="29"/>
      <c r="E1" s="29"/>
      <c r="F1" s="29"/>
      <c r="G1" s="29"/>
      <c r="H1" s="29"/>
      <c r="I1" s="29"/>
      <c r="J1" s="46"/>
      <c r="K1" s="29"/>
      <c r="L1" s="29"/>
      <c r="M1" s="29"/>
      <c r="N1" s="29"/>
    </row>
    <row r="2" spans="1:14" ht="26.25" x14ac:dyDescent="0.25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1:14" ht="23.25" x14ac:dyDescent="0.25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ht="16.5" x14ac:dyDescent="0.25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</row>
    <row r="5" spans="1:14" ht="26.25" x14ac:dyDescent="0.25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</row>
    <row r="6" spans="1:14" ht="16.5" x14ac:dyDescent="0.25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</row>
    <row r="7" spans="1:14" x14ac:dyDescent="0.25">
      <c r="A7" s="29"/>
      <c r="B7" s="29"/>
      <c r="C7" s="29"/>
      <c r="D7" s="29"/>
      <c r="E7" s="29"/>
      <c r="F7" s="29"/>
      <c r="G7" s="29"/>
      <c r="H7" s="29"/>
      <c r="I7" s="29"/>
      <c r="J7" s="47"/>
      <c r="K7" s="1"/>
      <c r="L7" s="1"/>
      <c r="M7" s="1"/>
      <c r="N7" s="2"/>
    </row>
    <row r="8" spans="1:14" ht="26.25" x14ac:dyDescent="0.25">
      <c r="A8" s="183" t="s">
        <v>89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</row>
    <row r="9" spans="1:14" ht="15.75" x14ac:dyDescent="0.2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</row>
    <row r="10" spans="1:14" x14ac:dyDescent="0.25">
      <c r="A10" s="187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</row>
    <row r="11" spans="1:14" ht="16.5" x14ac:dyDescent="0.25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</row>
    <row r="12" spans="1:14" ht="16.5" x14ac:dyDescent="0.25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</row>
    <row r="13" spans="1:14" ht="15" customHeight="1" x14ac:dyDescent="0.25">
      <c r="A13" s="30" t="s">
        <v>0</v>
      </c>
      <c r="B13" s="30"/>
      <c r="C13" s="30"/>
      <c r="D13" s="73" t="s">
        <v>1</v>
      </c>
      <c r="E13" s="18"/>
      <c r="F13" s="30"/>
      <c r="G13" s="30"/>
      <c r="H13" s="3" t="s">
        <v>2</v>
      </c>
      <c r="I13" s="30"/>
      <c r="J13" s="84"/>
      <c r="K13" s="3" t="s">
        <v>1</v>
      </c>
      <c r="L13" s="3" t="s">
        <v>16</v>
      </c>
      <c r="M13" s="30"/>
      <c r="N13" s="30"/>
    </row>
    <row r="14" spans="1:14" ht="15" customHeight="1" x14ac:dyDescent="0.25">
      <c r="A14" s="54" t="s">
        <v>47</v>
      </c>
      <c r="B14" s="30"/>
      <c r="C14" s="30"/>
      <c r="D14" s="73"/>
      <c r="E14" s="45"/>
      <c r="F14" s="30"/>
      <c r="G14" s="30"/>
      <c r="H14" s="54" t="s">
        <v>50</v>
      </c>
      <c r="I14" s="30"/>
      <c r="J14" s="84"/>
      <c r="K14" s="30"/>
      <c r="L14" s="45" t="s">
        <v>56</v>
      </c>
      <c r="M14" s="30"/>
      <c r="N14" s="30"/>
    </row>
    <row r="15" spans="1:14" ht="15" customHeight="1" x14ac:dyDescent="0.25">
      <c r="A15" s="30" t="s">
        <v>3</v>
      </c>
      <c r="B15" s="30"/>
      <c r="C15" s="30"/>
      <c r="D15" s="73" t="s">
        <v>1</v>
      </c>
      <c r="E15" s="4"/>
      <c r="F15" s="4"/>
      <c r="G15" s="30"/>
      <c r="H15" s="3" t="s">
        <v>4</v>
      </c>
      <c r="I15" s="30"/>
      <c r="J15" s="84"/>
      <c r="K15" s="30" t="s">
        <v>1</v>
      </c>
      <c r="L15" s="30" t="s">
        <v>15</v>
      </c>
      <c r="M15" s="30"/>
      <c r="N15" s="30"/>
    </row>
    <row r="16" spans="1:14" ht="15" customHeight="1" x14ac:dyDescent="0.25">
      <c r="A16" s="76" t="s">
        <v>48</v>
      </c>
      <c r="B16" s="30"/>
      <c r="C16" s="30"/>
      <c r="D16" s="73"/>
      <c r="E16" s="75"/>
      <c r="F16" s="30"/>
      <c r="G16" s="30"/>
      <c r="H16" s="55" t="s">
        <v>27</v>
      </c>
      <c r="I16" s="30"/>
      <c r="J16" s="84"/>
      <c r="K16" s="30"/>
      <c r="L16" s="45" t="s">
        <v>57</v>
      </c>
      <c r="M16" s="30"/>
      <c r="N16" s="30"/>
    </row>
    <row r="17" spans="1:16" ht="15" customHeight="1" x14ac:dyDescent="0.25">
      <c r="A17" s="30" t="s">
        <v>58</v>
      </c>
      <c r="B17" s="30"/>
      <c r="C17" s="30"/>
      <c r="D17" s="73" t="s">
        <v>1</v>
      </c>
      <c r="E17" s="30"/>
      <c r="F17" s="30"/>
      <c r="G17" s="30"/>
      <c r="H17" s="3" t="s">
        <v>102</v>
      </c>
      <c r="I17" s="30"/>
      <c r="J17" s="84"/>
      <c r="K17" s="30" t="s">
        <v>1</v>
      </c>
      <c r="L17" s="30" t="s">
        <v>59</v>
      </c>
      <c r="M17" s="30"/>
      <c r="N17" s="30"/>
    </row>
    <row r="18" spans="1:16" ht="17.25" customHeight="1" x14ac:dyDescent="0.25">
      <c r="A18" s="54" t="s">
        <v>49</v>
      </c>
      <c r="B18" s="30"/>
      <c r="C18" s="30"/>
      <c r="D18" s="73"/>
      <c r="E18" s="77"/>
      <c r="F18" s="30"/>
      <c r="G18" s="30"/>
      <c r="H18" s="55" t="s">
        <v>103</v>
      </c>
      <c r="I18" s="30"/>
      <c r="J18" s="84"/>
      <c r="K18" s="30"/>
      <c r="L18" s="45" t="s">
        <v>82</v>
      </c>
      <c r="M18" s="30"/>
      <c r="N18" s="30"/>
    </row>
    <row r="19" spans="1:16" ht="15" customHeight="1" x14ac:dyDescent="0.25">
      <c r="A19" s="30" t="s">
        <v>104</v>
      </c>
      <c r="B19" s="30"/>
      <c r="C19" s="30"/>
      <c r="D19" s="73" t="s">
        <v>1</v>
      </c>
      <c r="E19" s="5"/>
      <c r="F19" s="5"/>
      <c r="G19" s="30"/>
      <c r="H19" s="30" t="s">
        <v>5</v>
      </c>
      <c r="I19" s="30"/>
      <c r="J19" s="84"/>
      <c r="K19" s="30" t="s">
        <v>1</v>
      </c>
      <c r="L19" s="4"/>
      <c r="M19" s="30"/>
      <c r="N19" s="30"/>
    </row>
    <row r="20" spans="1:16" ht="16.5" customHeight="1" x14ac:dyDescent="0.25">
      <c r="A20" s="44" t="s">
        <v>105</v>
      </c>
      <c r="B20" s="29"/>
      <c r="C20" s="29"/>
      <c r="D20" s="74"/>
      <c r="E20" s="75"/>
      <c r="F20" s="29"/>
      <c r="G20" s="29"/>
      <c r="H20" s="54" t="s">
        <v>106</v>
      </c>
      <c r="I20" s="29"/>
      <c r="J20" s="46"/>
      <c r="K20" s="29"/>
      <c r="L20" s="75" t="s">
        <v>107</v>
      </c>
      <c r="M20" s="29"/>
      <c r="N20" s="29"/>
    </row>
    <row r="21" spans="1:16" ht="12" customHeight="1" x14ac:dyDescent="0.25">
      <c r="A21" s="44"/>
      <c r="B21" s="29"/>
      <c r="C21" s="29"/>
      <c r="D21" s="74"/>
      <c r="E21" s="29"/>
      <c r="F21" s="29"/>
      <c r="G21" s="29"/>
      <c r="H21" s="44"/>
      <c r="I21" s="29"/>
      <c r="J21" s="46"/>
      <c r="K21" s="29"/>
      <c r="L21" s="29"/>
      <c r="M21" s="29"/>
      <c r="N21" s="29"/>
    </row>
    <row r="22" spans="1:16" ht="15.75" thickBot="1" x14ac:dyDescent="0.3">
      <c r="A22" s="6"/>
      <c r="B22" s="6"/>
      <c r="C22" s="6"/>
      <c r="D22" s="6"/>
      <c r="E22" s="6"/>
      <c r="F22" s="6"/>
      <c r="G22" s="7"/>
      <c r="H22" s="7"/>
      <c r="I22" s="7"/>
      <c r="J22" s="48"/>
      <c r="K22" s="7"/>
      <c r="L22" s="7"/>
      <c r="M22" s="7"/>
      <c r="N22" s="30"/>
    </row>
    <row r="23" spans="1:16" ht="15.95" customHeight="1" x14ac:dyDescent="0.25">
      <c r="A23" s="142" t="s">
        <v>60</v>
      </c>
      <c r="B23" s="144" t="s">
        <v>61</v>
      </c>
      <c r="C23" s="146" t="s">
        <v>62</v>
      </c>
      <c r="D23" s="147"/>
      <c r="E23" s="146" t="s">
        <v>86</v>
      </c>
      <c r="F23" s="150"/>
      <c r="G23" s="150"/>
      <c r="H23" s="150"/>
      <c r="I23" s="147"/>
      <c r="J23" s="152" t="s">
        <v>53</v>
      </c>
      <c r="K23" s="146" t="s">
        <v>63</v>
      </c>
      <c r="L23" s="147"/>
      <c r="M23" s="154" t="s">
        <v>64</v>
      </c>
      <c r="N23" s="29"/>
    </row>
    <row r="24" spans="1:16" ht="15.95" customHeight="1" x14ac:dyDescent="0.25">
      <c r="A24" s="143"/>
      <c r="B24" s="145"/>
      <c r="C24" s="148"/>
      <c r="D24" s="149"/>
      <c r="E24" s="148"/>
      <c r="F24" s="151"/>
      <c r="G24" s="151"/>
      <c r="H24" s="151"/>
      <c r="I24" s="149"/>
      <c r="J24" s="153"/>
      <c r="K24" s="148"/>
      <c r="L24" s="149"/>
      <c r="M24" s="155"/>
      <c r="N24" s="29"/>
    </row>
    <row r="25" spans="1:16" ht="20.100000000000001" customHeight="1" x14ac:dyDescent="0.25">
      <c r="A25" s="184" t="s">
        <v>6</v>
      </c>
      <c r="B25" s="69">
        <v>1</v>
      </c>
      <c r="C25" s="185">
        <v>311101</v>
      </c>
      <c r="D25" s="186"/>
      <c r="E25" s="172" t="s">
        <v>71</v>
      </c>
      <c r="F25" s="173"/>
      <c r="G25" s="173"/>
      <c r="H25" s="173"/>
      <c r="I25" s="174"/>
      <c r="J25" s="72">
        <v>1</v>
      </c>
      <c r="K25" s="97"/>
      <c r="L25" s="98"/>
      <c r="M25" s="38">
        <f>J25*P25</f>
        <v>0</v>
      </c>
      <c r="N25" s="29"/>
      <c r="P25" s="33" t="b">
        <f t="shared" ref="P25:P56" si="0">IF(K25="A",4,IF(K25="B",3,IF(K25="C",2,IF(K25="D",1,IF(K25="A-",3.7,IF(K25="B+",3.3,IF(K25="B-",2.7,IF(K25="C+",2.3))))))))</f>
        <v>0</v>
      </c>
    </row>
    <row r="26" spans="1:16" ht="20.100000000000001" customHeight="1" x14ac:dyDescent="0.25">
      <c r="A26" s="107"/>
      <c r="B26" s="65">
        <v>2</v>
      </c>
      <c r="C26" s="121">
        <v>311211</v>
      </c>
      <c r="D26" s="122"/>
      <c r="E26" s="163" t="s">
        <v>29</v>
      </c>
      <c r="F26" s="164"/>
      <c r="G26" s="164"/>
      <c r="H26" s="164"/>
      <c r="I26" s="165"/>
      <c r="J26" s="65">
        <v>2</v>
      </c>
      <c r="K26" s="99"/>
      <c r="L26" s="100"/>
      <c r="M26" s="38">
        <f t="shared" ref="M26:M56" si="1">J26*P26</f>
        <v>0</v>
      </c>
      <c r="N26" s="29"/>
      <c r="P26" s="33" t="b">
        <f t="shared" si="0"/>
        <v>0</v>
      </c>
    </row>
    <row r="27" spans="1:16" ht="20.100000000000001" customHeight="1" x14ac:dyDescent="0.25">
      <c r="A27" s="107"/>
      <c r="B27" s="65">
        <v>3</v>
      </c>
      <c r="C27" s="121">
        <v>311203</v>
      </c>
      <c r="D27" s="122"/>
      <c r="E27" s="163" t="s">
        <v>30</v>
      </c>
      <c r="F27" s="164"/>
      <c r="G27" s="164"/>
      <c r="H27" s="164"/>
      <c r="I27" s="165"/>
      <c r="J27" s="65">
        <v>2</v>
      </c>
      <c r="K27" s="99"/>
      <c r="L27" s="100"/>
      <c r="M27" s="38">
        <f t="shared" si="1"/>
        <v>0</v>
      </c>
      <c r="N27" s="29"/>
      <c r="P27" s="33" t="b">
        <f t="shared" si="0"/>
        <v>0</v>
      </c>
    </row>
    <row r="28" spans="1:16" ht="20.100000000000001" customHeight="1" x14ac:dyDescent="0.25">
      <c r="A28" s="107"/>
      <c r="B28" s="65">
        <v>4</v>
      </c>
      <c r="C28" s="121">
        <v>311204</v>
      </c>
      <c r="D28" s="122"/>
      <c r="E28" s="163" t="s">
        <v>31</v>
      </c>
      <c r="F28" s="164"/>
      <c r="G28" s="164"/>
      <c r="H28" s="164"/>
      <c r="I28" s="165"/>
      <c r="J28" s="65">
        <v>2</v>
      </c>
      <c r="K28" s="99"/>
      <c r="L28" s="100"/>
      <c r="M28" s="38">
        <f t="shared" si="1"/>
        <v>0</v>
      </c>
      <c r="N28" s="29"/>
      <c r="P28" s="33" t="b">
        <f t="shared" si="0"/>
        <v>0</v>
      </c>
    </row>
    <row r="29" spans="1:16" ht="20.100000000000001" customHeight="1" x14ac:dyDescent="0.25">
      <c r="A29" s="107"/>
      <c r="B29" s="65">
        <v>5</v>
      </c>
      <c r="C29" s="121">
        <v>311205</v>
      </c>
      <c r="D29" s="122"/>
      <c r="E29" s="136" t="s">
        <v>65</v>
      </c>
      <c r="F29" s="137"/>
      <c r="G29" s="137"/>
      <c r="H29" s="137"/>
      <c r="I29" s="138"/>
      <c r="J29" s="65">
        <v>2</v>
      </c>
      <c r="K29" s="99"/>
      <c r="L29" s="100"/>
      <c r="M29" s="38">
        <f t="shared" si="1"/>
        <v>0</v>
      </c>
      <c r="N29" s="29"/>
      <c r="P29" s="33" t="b">
        <f t="shared" si="0"/>
        <v>0</v>
      </c>
    </row>
    <row r="30" spans="1:16" ht="20.100000000000001" customHeight="1" x14ac:dyDescent="0.25">
      <c r="A30" s="107"/>
      <c r="B30" s="65">
        <v>6</v>
      </c>
      <c r="C30" s="121">
        <v>311206</v>
      </c>
      <c r="D30" s="122"/>
      <c r="E30" s="163" t="s">
        <v>66</v>
      </c>
      <c r="F30" s="164"/>
      <c r="G30" s="164"/>
      <c r="H30" s="164"/>
      <c r="I30" s="165"/>
      <c r="J30" s="65">
        <v>2</v>
      </c>
      <c r="K30" s="99"/>
      <c r="L30" s="100"/>
      <c r="M30" s="38">
        <f t="shared" si="1"/>
        <v>0</v>
      </c>
      <c r="N30" s="29"/>
      <c r="P30" s="33" t="b">
        <f t="shared" si="0"/>
        <v>0</v>
      </c>
    </row>
    <row r="31" spans="1:16" ht="36" customHeight="1" x14ac:dyDescent="0.25">
      <c r="A31" s="107"/>
      <c r="B31" s="65">
        <v>7</v>
      </c>
      <c r="C31" s="121">
        <v>311207</v>
      </c>
      <c r="D31" s="122"/>
      <c r="E31" s="175" t="s">
        <v>67</v>
      </c>
      <c r="F31" s="176"/>
      <c r="G31" s="176"/>
      <c r="H31" s="176"/>
      <c r="I31" s="177"/>
      <c r="J31" s="65">
        <v>2</v>
      </c>
      <c r="K31" s="99"/>
      <c r="L31" s="100"/>
      <c r="M31" s="38">
        <f t="shared" si="1"/>
        <v>0</v>
      </c>
      <c r="N31" s="29"/>
      <c r="P31" s="33" t="b">
        <f t="shared" si="0"/>
        <v>0</v>
      </c>
    </row>
    <row r="32" spans="1:16" ht="20.100000000000001" customHeight="1" x14ac:dyDescent="0.25">
      <c r="A32" s="107"/>
      <c r="B32" s="65">
        <v>8</v>
      </c>
      <c r="C32" s="121">
        <v>311208</v>
      </c>
      <c r="D32" s="122"/>
      <c r="E32" s="163" t="s">
        <v>32</v>
      </c>
      <c r="F32" s="164"/>
      <c r="G32" s="164"/>
      <c r="H32" s="164"/>
      <c r="I32" s="165"/>
      <c r="J32" s="65">
        <v>2</v>
      </c>
      <c r="K32" s="126"/>
      <c r="L32" s="127"/>
      <c r="M32" s="38">
        <f t="shared" si="1"/>
        <v>0</v>
      </c>
      <c r="N32" s="29"/>
      <c r="P32" s="33" t="b">
        <f t="shared" si="0"/>
        <v>0</v>
      </c>
    </row>
    <row r="33" spans="1:16" ht="20.100000000000001" customHeight="1" x14ac:dyDescent="0.25">
      <c r="A33" s="107"/>
      <c r="B33" s="65">
        <v>9</v>
      </c>
      <c r="C33" s="121">
        <v>311209</v>
      </c>
      <c r="D33" s="122"/>
      <c r="E33" s="163" t="s">
        <v>33</v>
      </c>
      <c r="F33" s="164"/>
      <c r="G33" s="164"/>
      <c r="H33" s="164"/>
      <c r="I33" s="165"/>
      <c r="J33" s="65">
        <v>2</v>
      </c>
      <c r="K33" s="99"/>
      <c r="L33" s="100"/>
      <c r="M33" s="38">
        <f t="shared" si="1"/>
        <v>0</v>
      </c>
      <c r="N33" s="29"/>
      <c r="P33" s="33" t="b">
        <f t="shared" si="0"/>
        <v>0</v>
      </c>
    </row>
    <row r="34" spans="1:16" ht="20.100000000000001" customHeight="1" thickBot="1" x14ac:dyDescent="0.3">
      <c r="A34" s="107"/>
      <c r="B34" s="53">
        <v>10</v>
      </c>
      <c r="C34" s="124">
        <v>311301</v>
      </c>
      <c r="D34" s="125"/>
      <c r="E34" s="169" t="s">
        <v>68</v>
      </c>
      <c r="F34" s="170"/>
      <c r="G34" s="170"/>
      <c r="H34" s="170"/>
      <c r="I34" s="171"/>
      <c r="J34" s="67">
        <v>3</v>
      </c>
      <c r="K34" s="101"/>
      <c r="L34" s="102"/>
      <c r="M34" s="39">
        <f t="shared" si="1"/>
        <v>0</v>
      </c>
      <c r="N34" s="29"/>
      <c r="P34" s="33" t="b">
        <f t="shared" si="0"/>
        <v>0</v>
      </c>
    </row>
    <row r="35" spans="1:16" ht="20.100000000000001" customHeight="1" x14ac:dyDescent="0.25">
      <c r="A35" s="106" t="s">
        <v>7</v>
      </c>
      <c r="B35" s="66">
        <v>11</v>
      </c>
      <c r="C35" s="139">
        <v>312102</v>
      </c>
      <c r="D35" s="140"/>
      <c r="E35" s="172" t="s">
        <v>72</v>
      </c>
      <c r="F35" s="173"/>
      <c r="G35" s="173"/>
      <c r="H35" s="173"/>
      <c r="I35" s="174"/>
      <c r="J35" s="64">
        <v>1</v>
      </c>
      <c r="K35" s="108"/>
      <c r="L35" s="109"/>
      <c r="M35" s="40">
        <f t="shared" si="1"/>
        <v>0</v>
      </c>
      <c r="N35" s="29"/>
      <c r="P35" s="33" t="b">
        <f t="shared" si="0"/>
        <v>0</v>
      </c>
    </row>
    <row r="36" spans="1:16" ht="20.100000000000001" customHeight="1" x14ac:dyDescent="0.25">
      <c r="A36" s="107"/>
      <c r="B36" s="65">
        <v>12</v>
      </c>
      <c r="C36" s="99">
        <v>312209</v>
      </c>
      <c r="D36" s="100"/>
      <c r="E36" s="163" t="s">
        <v>34</v>
      </c>
      <c r="F36" s="164"/>
      <c r="G36" s="164"/>
      <c r="H36" s="164"/>
      <c r="I36" s="165"/>
      <c r="J36" s="65">
        <v>2</v>
      </c>
      <c r="K36" s="99"/>
      <c r="L36" s="100"/>
      <c r="M36" s="38">
        <f t="shared" si="1"/>
        <v>0</v>
      </c>
      <c r="N36" s="29"/>
      <c r="P36" s="33" t="b">
        <f t="shared" si="0"/>
        <v>0</v>
      </c>
    </row>
    <row r="37" spans="1:16" ht="20.100000000000001" customHeight="1" x14ac:dyDescent="0.25">
      <c r="A37" s="107"/>
      <c r="B37" s="65">
        <v>13</v>
      </c>
      <c r="C37" s="121">
        <v>312210</v>
      </c>
      <c r="D37" s="122"/>
      <c r="E37" s="118" t="s">
        <v>54</v>
      </c>
      <c r="F37" s="119"/>
      <c r="G37" s="119"/>
      <c r="H37" s="119"/>
      <c r="I37" s="120"/>
      <c r="J37" s="65">
        <v>2</v>
      </c>
      <c r="K37" s="99"/>
      <c r="L37" s="100"/>
      <c r="M37" s="38">
        <f t="shared" si="1"/>
        <v>0</v>
      </c>
      <c r="N37" s="9"/>
      <c r="P37" s="33" t="b">
        <f t="shared" si="0"/>
        <v>0</v>
      </c>
    </row>
    <row r="38" spans="1:16" ht="20.100000000000001" customHeight="1" x14ac:dyDescent="0.25">
      <c r="A38" s="107"/>
      <c r="B38" s="65">
        <v>14</v>
      </c>
      <c r="C38" s="99">
        <v>312211</v>
      </c>
      <c r="D38" s="100"/>
      <c r="E38" s="118" t="s">
        <v>35</v>
      </c>
      <c r="F38" s="119"/>
      <c r="G38" s="119"/>
      <c r="H38" s="119"/>
      <c r="I38" s="120"/>
      <c r="J38" s="60">
        <v>2</v>
      </c>
      <c r="K38" s="99"/>
      <c r="L38" s="100"/>
      <c r="M38" s="38">
        <f t="shared" si="1"/>
        <v>0</v>
      </c>
      <c r="N38" s="29"/>
      <c r="P38" s="33" t="b">
        <f t="shared" si="0"/>
        <v>0</v>
      </c>
    </row>
    <row r="39" spans="1:16" ht="20.100000000000001" customHeight="1" x14ac:dyDescent="0.25">
      <c r="A39" s="107"/>
      <c r="B39" s="65">
        <v>15</v>
      </c>
      <c r="C39" s="121">
        <v>312212</v>
      </c>
      <c r="D39" s="122"/>
      <c r="E39" s="118" t="s">
        <v>36</v>
      </c>
      <c r="F39" s="119"/>
      <c r="G39" s="119"/>
      <c r="H39" s="119"/>
      <c r="I39" s="120"/>
      <c r="J39" s="60">
        <v>2</v>
      </c>
      <c r="K39" s="99"/>
      <c r="L39" s="100"/>
      <c r="M39" s="38">
        <f t="shared" si="1"/>
        <v>0</v>
      </c>
      <c r="N39" s="29"/>
      <c r="P39" s="33" t="b">
        <f t="shared" si="0"/>
        <v>0</v>
      </c>
    </row>
    <row r="40" spans="1:16" ht="20.100000000000001" customHeight="1" x14ac:dyDescent="0.25">
      <c r="A40" s="107"/>
      <c r="B40" s="65">
        <v>16</v>
      </c>
      <c r="C40" s="121">
        <v>312213</v>
      </c>
      <c r="D40" s="122"/>
      <c r="E40" s="118" t="s">
        <v>109</v>
      </c>
      <c r="F40" s="119"/>
      <c r="G40" s="119"/>
      <c r="H40" s="119"/>
      <c r="I40" s="120"/>
      <c r="J40" s="60">
        <v>2</v>
      </c>
      <c r="K40" s="99"/>
      <c r="L40" s="100"/>
      <c r="M40" s="38">
        <f t="shared" si="1"/>
        <v>0</v>
      </c>
      <c r="N40" s="9"/>
      <c r="P40" s="33" t="b">
        <f t="shared" si="0"/>
        <v>0</v>
      </c>
    </row>
    <row r="41" spans="1:16" ht="36" customHeight="1" x14ac:dyDescent="0.25">
      <c r="A41" s="107"/>
      <c r="B41" s="82">
        <v>17</v>
      </c>
      <c r="C41" s="99">
        <v>312313</v>
      </c>
      <c r="D41" s="100"/>
      <c r="E41" s="160" t="s">
        <v>87</v>
      </c>
      <c r="F41" s="161"/>
      <c r="G41" s="161"/>
      <c r="H41" s="161"/>
      <c r="I41" s="162"/>
      <c r="J41" s="8">
        <v>3</v>
      </c>
      <c r="K41" s="99"/>
      <c r="L41" s="100"/>
      <c r="M41" s="38">
        <f t="shared" si="1"/>
        <v>0</v>
      </c>
      <c r="N41" s="9"/>
      <c r="P41" s="33" t="b">
        <f t="shared" si="0"/>
        <v>0</v>
      </c>
    </row>
    <row r="42" spans="1:16" ht="20.100000000000001" customHeight="1" x14ac:dyDescent="0.25">
      <c r="A42" s="107"/>
      <c r="B42" s="65">
        <v>18</v>
      </c>
      <c r="C42" s="99">
        <v>312314</v>
      </c>
      <c r="D42" s="100"/>
      <c r="E42" s="136" t="s">
        <v>69</v>
      </c>
      <c r="F42" s="137"/>
      <c r="G42" s="137"/>
      <c r="H42" s="137"/>
      <c r="I42" s="138"/>
      <c r="J42" s="65">
        <v>3</v>
      </c>
      <c r="K42" s="99"/>
      <c r="L42" s="100"/>
      <c r="M42" s="38">
        <f t="shared" si="1"/>
        <v>0</v>
      </c>
      <c r="N42" s="9"/>
      <c r="P42" s="33" t="b">
        <f t="shared" si="0"/>
        <v>0</v>
      </c>
    </row>
    <row r="43" spans="1:16" ht="20.100000000000001" customHeight="1" thickBot="1" x14ac:dyDescent="0.3">
      <c r="A43" s="107"/>
      <c r="B43" s="53">
        <v>19</v>
      </c>
      <c r="C43" s="101">
        <v>312315</v>
      </c>
      <c r="D43" s="102"/>
      <c r="E43" s="133" t="s">
        <v>37</v>
      </c>
      <c r="F43" s="134"/>
      <c r="G43" s="134"/>
      <c r="H43" s="134"/>
      <c r="I43" s="135"/>
      <c r="J43" s="62">
        <v>3</v>
      </c>
      <c r="K43" s="101"/>
      <c r="L43" s="102"/>
      <c r="M43" s="39">
        <f t="shared" si="1"/>
        <v>0</v>
      </c>
      <c r="N43" s="9"/>
      <c r="P43" s="33" t="b">
        <f t="shared" si="0"/>
        <v>0</v>
      </c>
    </row>
    <row r="44" spans="1:16" ht="20.100000000000001" customHeight="1" x14ac:dyDescent="0.25">
      <c r="A44" s="106" t="s">
        <v>8</v>
      </c>
      <c r="B44" s="66">
        <v>20</v>
      </c>
      <c r="C44" s="139">
        <v>313103</v>
      </c>
      <c r="D44" s="140"/>
      <c r="E44" s="110" t="s">
        <v>73</v>
      </c>
      <c r="F44" s="111"/>
      <c r="G44" s="111"/>
      <c r="H44" s="111"/>
      <c r="I44" s="112"/>
      <c r="J44" s="64">
        <v>1</v>
      </c>
      <c r="K44" s="108"/>
      <c r="L44" s="109"/>
      <c r="M44" s="40">
        <f t="shared" si="1"/>
        <v>0</v>
      </c>
      <c r="N44" s="29"/>
      <c r="P44" s="33" t="b">
        <f t="shared" si="0"/>
        <v>0</v>
      </c>
    </row>
    <row r="45" spans="1:16" ht="20.100000000000001" customHeight="1" x14ac:dyDescent="0.25">
      <c r="A45" s="107"/>
      <c r="B45" s="65">
        <v>21</v>
      </c>
      <c r="C45" s="121">
        <v>313317</v>
      </c>
      <c r="D45" s="122"/>
      <c r="E45" s="163" t="s">
        <v>38</v>
      </c>
      <c r="F45" s="164"/>
      <c r="G45" s="164"/>
      <c r="H45" s="164"/>
      <c r="I45" s="165"/>
      <c r="J45" s="60">
        <v>3</v>
      </c>
      <c r="K45" s="99"/>
      <c r="L45" s="100"/>
      <c r="M45" s="38">
        <f t="shared" si="1"/>
        <v>0</v>
      </c>
      <c r="N45" s="9"/>
      <c r="P45" s="33" t="b">
        <f t="shared" si="0"/>
        <v>0</v>
      </c>
    </row>
    <row r="46" spans="1:16" ht="20.100000000000001" customHeight="1" x14ac:dyDescent="0.25">
      <c r="A46" s="107"/>
      <c r="B46" s="65">
        <v>22</v>
      </c>
      <c r="C46" s="99">
        <v>313320</v>
      </c>
      <c r="D46" s="100"/>
      <c r="E46" s="118" t="s">
        <v>39</v>
      </c>
      <c r="F46" s="119"/>
      <c r="G46" s="119"/>
      <c r="H46" s="119"/>
      <c r="I46" s="120"/>
      <c r="J46" s="60">
        <v>3</v>
      </c>
      <c r="K46" s="99"/>
      <c r="L46" s="100"/>
      <c r="M46" s="38">
        <f t="shared" si="1"/>
        <v>0</v>
      </c>
      <c r="N46" s="9"/>
      <c r="P46" s="33" t="b">
        <f t="shared" si="0"/>
        <v>0</v>
      </c>
    </row>
    <row r="47" spans="1:16" ht="20.100000000000001" customHeight="1" x14ac:dyDescent="0.25">
      <c r="A47" s="107"/>
      <c r="B47" s="65">
        <v>23</v>
      </c>
      <c r="C47" s="99">
        <v>313418</v>
      </c>
      <c r="D47" s="100"/>
      <c r="E47" s="128" t="s">
        <v>18</v>
      </c>
      <c r="F47" s="129"/>
      <c r="G47" s="129"/>
      <c r="H47" s="129"/>
      <c r="I47" s="130"/>
      <c r="J47" s="60">
        <v>4</v>
      </c>
      <c r="K47" s="99"/>
      <c r="L47" s="100"/>
      <c r="M47" s="38">
        <f t="shared" si="1"/>
        <v>0</v>
      </c>
      <c r="N47" s="9"/>
      <c r="P47" s="33" t="b">
        <f t="shared" si="0"/>
        <v>0</v>
      </c>
    </row>
    <row r="48" spans="1:16" ht="20.100000000000001" customHeight="1" x14ac:dyDescent="0.25">
      <c r="A48" s="107"/>
      <c r="B48" s="65">
        <v>24</v>
      </c>
      <c r="C48" s="99">
        <v>313419</v>
      </c>
      <c r="D48" s="100"/>
      <c r="E48" s="118" t="s">
        <v>83</v>
      </c>
      <c r="F48" s="119"/>
      <c r="G48" s="119"/>
      <c r="H48" s="119"/>
      <c r="I48" s="120"/>
      <c r="J48" s="60">
        <v>4</v>
      </c>
      <c r="K48" s="99"/>
      <c r="L48" s="100"/>
      <c r="M48" s="38">
        <f t="shared" si="1"/>
        <v>0</v>
      </c>
      <c r="N48" s="29"/>
      <c r="P48" s="33" t="b">
        <f t="shared" si="0"/>
        <v>0</v>
      </c>
    </row>
    <row r="49" spans="1:16" ht="20.100000000000001" customHeight="1" thickBot="1" x14ac:dyDescent="0.3">
      <c r="A49" s="141"/>
      <c r="B49" s="53">
        <v>25</v>
      </c>
      <c r="C49" s="124">
        <v>313516</v>
      </c>
      <c r="D49" s="125"/>
      <c r="E49" s="166" t="s">
        <v>19</v>
      </c>
      <c r="F49" s="167"/>
      <c r="G49" s="167"/>
      <c r="H49" s="167"/>
      <c r="I49" s="168"/>
      <c r="J49" s="67">
        <v>5</v>
      </c>
      <c r="K49" s="101"/>
      <c r="L49" s="102"/>
      <c r="M49" s="39">
        <f t="shared" si="1"/>
        <v>0</v>
      </c>
      <c r="N49" s="9"/>
      <c r="P49" s="33" t="b">
        <f t="shared" si="0"/>
        <v>0</v>
      </c>
    </row>
    <row r="50" spans="1:16" ht="20.100000000000001" customHeight="1" x14ac:dyDescent="0.25">
      <c r="A50" s="107" t="s">
        <v>52</v>
      </c>
      <c r="B50" s="66">
        <v>26</v>
      </c>
      <c r="C50" s="139">
        <v>314104</v>
      </c>
      <c r="D50" s="140"/>
      <c r="E50" s="110" t="s">
        <v>74</v>
      </c>
      <c r="F50" s="111"/>
      <c r="G50" s="111"/>
      <c r="H50" s="111"/>
      <c r="I50" s="112"/>
      <c r="J50" s="64">
        <v>1</v>
      </c>
      <c r="K50" s="108"/>
      <c r="L50" s="109"/>
      <c r="M50" s="40">
        <f t="shared" si="1"/>
        <v>0</v>
      </c>
      <c r="N50" s="9"/>
      <c r="P50" s="33" t="b">
        <f t="shared" si="0"/>
        <v>0</v>
      </c>
    </row>
    <row r="51" spans="1:16" ht="36" customHeight="1" x14ac:dyDescent="0.25">
      <c r="A51" s="107"/>
      <c r="B51" s="65">
        <v>27</v>
      </c>
      <c r="C51" s="99">
        <v>314321</v>
      </c>
      <c r="D51" s="100"/>
      <c r="E51" s="160" t="s">
        <v>81</v>
      </c>
      <c r="F51" s="161"/>
      <c r="G51" s="161"/>
      <c r="H51" s="161"/>
      <c r="I51" s="162"/>
      <c r="J51" s="60">
        <v>3</v>
      </c>
      <c r="K51" s="99"/>
      <c r="L51" s="100"/>
      <c r="M51" s="38">
        <f t="shared" si="1"/>
        <v>0</v>
      </c>
      <c r="N51" s="9"/>
      <c r="P51" s="33" t="b">
        <f t="shared" si="0"/>
        <v>0</v>
      </c>
    </row>
    <row r="52" spans="1:16" ht="20.100000000000001" customHeight="1" x14ac:dyDescent="0.25">
      <c r="A52" s="107"/>
      <c r="B52" s="65">
        <v>28</v>
      </c>
      <c r="C52" s="121">
        <v>314323</v>
      </c>
      <c r="D52" s="122"/>
      <c r="E52" s="128" t="s">
        <v>26</v>
      </c>
      <c r="F52" s="129"/>
      <c r="G52" s="129"/>
      <c r="H52" s="129"/>
      <c r="I52" s="130"/>
      <c r="J52" s="65">
        <v>3</v>
      </c>
      <c r="K52" s="99"/>
      <c r="L52" s="100"/>
      <c r="M52" s="38">
        <f t="shared" si="1"/>
        <v>0</v>
      </c>
      <c r="N52" s="29"/>
      <c r="P52" s="33" t="b">
        <f t="shared" si="0"/>
        <v>0</v>
      </c>
    </row>
    <row r="53" spans="1:16" ht="20.100000000000001" customHeight="1" x14ac:dyDescent="0.25">
      <c r="A53" s="107"/>
      <c r="B53" s="65">
        <v>29</v>
      </c>
      <c r="C53" s="121">
        <v>314324</v>
      </c>
      <c r="D53" s="122"/>
      <c r="E53" s="118" t="s">
        <v>70</v>
      </c>
      <c r="F53" s="119"/>
      <c r="G53" s="119"/>
      <c r="H53" s="119"/>
      <c r="I53" s="120"/>
      <c r="J53" s="65">
        <v>3</v>
      </c>
      <c r="K53" s="99"/>
      <c r="L53" s="100"/>
      <c r="M53" s="38">
        <f t="shared" si="1"/>
        <v>0</v>
      </c>
      <c r="N53" s="29"/>
      <c r="P53" s="33" t="b">
        <f t="shared" si="0"/>
        <v>0</v>
      </c>
    </row>
    <row r="54" spans="1:16" ht="20.100000000000001" customHeight="1" x14ac:dyDescent="0.25">
      <c r="A54" s="107"/>
      <c r="B54" s="65">
        <v>30</v>
      </c>
      <c r="C54" s="99">
        <v>314325</v>
      </c>
      <c r="D54" s="100"/>
      <c r="E54" s="118" t="s">
        <v>40</v>
      </c>
      <c r="F54" s="119"/>
      <c r="G54" s="119"/>
      <c r="H54" s="119"/>
      <c r="I54" s="120"/>
      <c r="J54" s="60">
        <v>3</v>
      </c>
      <c r="K54" s="99"/>
      <c r="L54" s="100"/>
      <c r="M54" s="38">
        <f t="shared" si="1"/>
        <v>0</v>
      </c>
      <c r="N54" s="29"/>
      <c r="P54" s="33" t="b">
        <f t="shared" si="0"/>
        <v>0</v>
      </c>
    </row>
    <row r="55" spans="1:16" ht="20.100000000000001" customHeight="1" x14ac:dyDescent="0.25">
      <c r="A55" s="107"/>
      <c r="B55" s="65">
        <v>31</v>
      </c>
      <c r="C55" s="99">
        <v>314326</v>
      </c>
      <c r="D55" s="100"/>
      <c r="E55" s="118" t="s">
        <v>41</v>
      </c>
      <c r="F55" s="119"/>
      <c r="G55" s="119"/>
      <c r="H55" s="119"/>
      <c r="I55" s="120"/>
      <c r="J55" s="60">
        <v>3</v>
      </c>
      <c r="K55" s="99"/>
      <c r="L55" s="100"/>
      <c r="M55" s="38">
        <f t="shared" si="1"/>
        <v>0</v>
      </c>
      <c r="N55" s="29"/>
      <c r="P55" s="33" t="b">
        <f t="shared" si="0"/>
        <v>0</v>
      </c>
    </row>
    <row r="56" spans="1:16" ht="20.100000000000001" customHeight="1" thickBot="1" x14ac:dyDescent="0.3">
      <c r="A56" s="141"/>
      <c r="B56" s="53">
        <v>32</v>
      </c>
      <c r="C56" s="124">
        <v>314422</v>
      </c>
      <c r="D56" s="125"/>
      <c r="E56" s="103" t="s">
        <v>25</v>
      </c>
      <c r="F56" s="104"/>
      <c r="G56" s="104"/>
      <c r="H56" s="104"/>
      <c r="I56" s="105"/>
      <c r="J56" s="67">
        <v>4</v>
      </c>
      <c r="K56" s="101"/>
      <c r="L56" s="102"/>
      <c r="M56" s="39">
        <f t="shared" si="1"/>
        <v>0</v>
      </c>
      <c r="N56" s="29"/>
      <c r="P56" s="33" t="b">
        <f t="shared" si="0"/>
        <v>0</v>
      </c>
    </row>
    <row r="57" spans="1:16" x14ac:dyDescent="0.25">
      <c r="A57" s="10"/>
      <c r="B57" s="71"/>
      <c r="C57" s="71"/>
      <c r="D57" s="71"/>
      <c r="E57" s="11"/>
      <c r="F57" s="11"/>
      <c r="G57" s="35"/>
      <c r="H57" s="35"/>
      <c r="I57" s="35"/>
      <c r="J57" s="34"/>
      <c r="K57" s="41"/>
      <c r="L57" s="41"/>
      <c r="M57" s="12"/>
      <c r="N57" s="7"/>
    </row>
    <row r="58" spans="1:16" x14ac:dyDescent="0.25">
      <c r="A58" s="10"/>
      <c r="B58" s="79"/>
      <c r="C58" s="79"/>
      <c r="D58" s="79"/>
      <c r="E58" s="11"/>
      <c r="F58" s="11"/>
      <c r="G58" s="35"/>
      <c r="H58" s="35"/>
      <c r="I58" s="35"/>
      <c r="J58" s="34"/>
      <c r="K58" s="41"/>
      <c r="L58" s="41"/>
      <c r="M58" s="12"/>
      <c r="N58" s="7"/>
    </row>
    <row r="59" spans="1:16" x14ac:dyDescent="0.25">
      <c r="A59" s="79"/>
      <c r="B59" s="79"/>
      <c r="C59" s="79"/>
      <c r="D59" s="79"/>
      <c r="E59" s="79"/>
      <c r="F59" s="79"/>
      <c r="G59" s="35"/>
      <c r="H59" s="35"/>
      <c r="I59" s="35"/>
      <c r="J59" s="79"/>
      <c r="K59" s="79"/>
      <c r="L59" s="178" t="s">
        <v>100</v>
      </c>
      <c r="M59" s="179"/>
      <c r="N59" s="29"/>
    </row>
    <row r="60" spans="1:16" x14ac:dyDescent="0.25">
      <c r="A60" s="79"/>
      <c r="B60" s="79"/>
      <c r="C60" s="79"/>
      <c r="D60" s="79"/>
      <c r="E60" s="79"/>
      <c r="F60" s="79"/>
      <c r="G60" s="35"/>
      <c r="H60" s="35"/>
      <c r="I60" s="35"/>
      <c r="J60" s="79"/>
      <c r="K60" s="79"/>
      <c r="L60" s="79"/>
      <c r="M60" s="31"/>
      <c r="N60" s="29"/>
    </row>
    <row r="61" spans="1:16" ht="15.75" x14ac:dyDescent="0.25">
      <c r="B61" s="32"/>
      <c r="C61" s="87" t="s">
        <v>101</v>
      </c>
      <c r="D61" s="32">
        <f>E13</f>
        <v>0</v>
      </c>
      <c r="E61" s="79"/>
      <c r="F61" s="79"/>
      <c r="G61" s="35"/>
      <c r="H61" s="13" t="s">
        <v>51</v>
      </c>
      <c r="I61" s="58" t="s">
        <v>1</v>
      </c>
      <c r="J61" s="14">
        <f>E15</f>
        <v>0</v>
      </c>
      <c r="K61" s="31"/>
      <c r="N61" s="29"/>
    </row>
    <row r="62" spans="1:16" ht="15.75" customHeight="1" thickBot="1" x14ac:dyDescent="0.3">
      <c r="D62" s="71"/>
      <c r="E62" s="71"/>
      <c r="F62" s="71"/>
      <c r="G62" s="35"/>
      <c r="M62" s="12"/>
      <c r="N62" s="29"/>
    </row>
    <row r="63" spans="1:16" ht="15.95" customHeight="1" x14ac:dyDescent="0.25">
      <c r="A63" s="142" t="s">
        <v>60</v>
      </c>
      <c r="B63" s="144" t="s">
        <v>61</v>
      </c>
      <c r="C63" s="146" t="s">
        <v>62</v>
      </c>
      <c r="D63" s="147"/>
      <c r="E63" s="146" t="s">
        <v>86</v>
      </c>
      <c r="F63" s="150"/>
      <c r="G63" s="150"/>
      <c r="H63" s="150"/>
      <c r="I63" s="147"/>
      <c r="J63" s="152" t="s">
        <v>53</v>
      </c>
      <c r="K63" s="146" t="s">
        <v>63</v>
      </c>
      <c r="L63" s="147"/>
      <c r="M63" s="154" t="s">
        <v>64</v>
      </c>
      <c r="N63" s="29"/>
    </row>
    <row r="64" spans="1:16" ht="15.95" customHeight="1" thickBot="1" x14ac:dyDescent="0.3">
      <c r="A64" s="143"/>
      <c r="B64" s="145"/>
      <c r="C64" s="148"/>
      <c r="D64" s="149"/>
      <c r="E64" s="148"/>
      <c r="F64" s="151"/>
      <c r="G64" s="151"/>
      <c r="H64" s="151"/>
      <c r="I64" s="149"/>
      <c r="J64" s="153"/>
      <c r="K64" s="148"/>
      <c r="L64" s="149"/>
      <c r="M64" s="155"/>
      <c r="N64" s="29"/>
    </row>
    <row r="65" spans="1:19" ht="20.100000000000001" customHeight="1" x14ac:dyDescent="0.25">
      <c r="A65" s="107" t="s">
        <v>9</v>
      </c>
      <c r="B65" s="68">
        <v>33</v>
      </c>
      <c r="C65" s="156">
        <v>315105</v>
      </c>
      <c r="D65" s="157"/>
      <c r="E65" s="110" t="s">
        <v>75</v>
      </c>
      <c r="F65" s="111"/>
      <c r="G65" s="111"/>
      <c r="H65" s="111"/>
      <c r="I65" s="112"/>
      <c r="J65" s="51">
        <v>1</v>
      </c>
      <c r="K65" s="97"/>
      <c r="L65" s="98"/>
      <c r="M65" s="38">
        <f t="shared" ref="M65:M82" si="2">J65*P65</f>
        <v>0</v>
      </c>
      <c r="N65" s="29"/>
      <c r="P65" s="33" t="b">
        <f t="shared" ref="P65:P83" si="3">IF(K65="A",4,IF(K65="B",3,IF(K65="C",2,IF(K65="D",1,IF(K65="A-",3.7,IF(K65="B+",3.3,IF(K65="B-",2.7,IF(K65="C+",2.3))))))))</f>
        <v>0</v>
      </c>
    </row>
    <row r="66" spans="1:19" ht="20.100000000000001" customHeight="1" x14ac:dyDescent="0.25">
      <c r="A66" s="107"/>
      <c r="B66" s="70">
        <v>34</v>
      </c>
      <c r="C66" s="158">
        <v>315328</v>
      </c>
      <c r="D66" s="159"/>
      <c r="E66" s="118" t="s">
        <v>84</v>
      </c>
      <c r="F66" s="119"/>
      <c r="G66" s="119"/>
      <c r="H66" s="119"/>
      <c r="I66" s="120"/>
      <c r="J66" s="65">
        <v>3</v>
      </c>
      <c r="K66" s="99"/>
      <c r="L66" s="100"/>
      <c r="M66" s="38">
        <f t="shared" si="2"/>
        <v>0</v>
      </c>
      <c r="N66" s="9"/>
      <c r="P66" s="33" t="b">
        <f t="shared" si="3"/>
        <v>0</v>
      </c>
    </row>
    <row r="67" spans="1:19" ht="20.100000000000001" customHeight="1" x14ac:dyDescent="0.25">
      <c r="A67" s="107"/>
      <c r="B67" s="70">
        <v>35</v>
      </c>
      <c r="C67" s="158">
        <v>315329</v>
      </c>
      <c r="D67" s="159"/>
      <c r="E67" s="118" t="s">
        <v>42</v>
      </c>
      <c r="F67" s="119"/>
      <c r="G67" s="119"/>
      <c r="H67" s="119"/>
      <c r="I67" s="120"/>
      <c r="J67" s="60">
        <v>3</v>
      </c>
      <c r="K67" s="99"/>
      <c r="L67" s="100"/>
      <c r="M67" s="38">
        <f t="shared" si="2"/>
        <v>0</v>
      </c>
      <c r="N67" s="9"/>
      <c r="P67" s="33" t="b">
        <f t="shared" si="3"/>
        <v>0</v>
      </c>
    </row>
    <row r="68" spans="1:19" ht="20.100000000000001" customHeight="1" x14ac:dyDescent="0.25">
      <c r="A68" s="107"/>
      <c r="B68" s="70">
        <v>36</v>
      </c>
      <c r="C68" s="121">
        <v>315627</v>
      </c>
      <c r="D68" s="122"/>
      <c r="E68" s="128" t="s">
        <v>77</v>
      </c>
      <c r="F68" s="129"/>
      <c r="G68" s="129"/>
      <c r="H68" s="129"/>
      <c r="I68" s="130"/>
      <c r="J68" s="60">
        <v>6</v>
      </c>
      <c r="K68" s="99"/>
      <c r="L68" s="100"/>
      <c r="M68" s="38">
        <f t="shared" si="2"/>
        <v>0</v>
      </c>
      <c r="N68" s="9"/>
      <c r="P68" s="33" t="b">
        <f t="shared" si="3"/>
        <v>0</v>
      </c>
    </row>
    <row r="69" spans="1:19" ht="20.100000000000001" customHeight="1" thickBot="1" x14ac:dyDescent="0.3">
      <c r="A69" s="107"/>
      <c r="B69" s="56">
        <v>37</v>
      </c>
      <c r="C69" s="131">
        <v>315730</v>
      </c>
      <c r="D69" s="132"/>
      <c r="E69" s="103" t="s">
        <v>24</v>
      </c>
      <c r="F69" s="104"/>
      <c r="G69" s="104"/>
      <c r="H69" s="104"/>
      <c r="I69" s="105"/>
      <c r="J69" s="67">
        <v>7</v>
      </c>
      <c r="K69" s="101"/>
      <c r="L69" s="102"/>
      <c r="M69" s="39">
        <f t="shared" si="2"/>
        <v>0</v>
      </c>
      <c r="N69" s="9"/>
      <c r="P69" s="33" t="b">
        <f t="shared" si="3"/>
        <v>0</v>
      </c>
    </row>
    <row r="70" spans="1:19" ht="20.100000000000001" customHeight="1" x14ac:dyDescent="0.25">
      <c r="A70" s="106" t="s">
        <v>10</v>
      </c>
      <c r="B70" s="57">
        <v>38</v>
      </c>
      <c r="C70" s="139">
        <v>316106</v>
      </c>
      <c r="D70" s="140"/>
      <c r="E70" s="110" t="s">
        <v>76</v>
      </c>
      <c r="F70" s="111"/>
      <c r="G70" s="111"/>
      <c r="H70" s="111"/>
      <c r="I70" s="112"/>
      <c r="J70" s="64">
        <v>1</v>
      </c>
      <c r="K70" s="108"/>
      <c r="L70" s="109"/>
      <c r="M70" s="40">
        <f t="shared" si="2"/>
        <v>0</v>
      </c>
      <c r="N70" s="29"/>
      <c r="P70" s="33" t="b">
        <f t="shared" si="3"/>
        <v>0</v>
      </c>
    </row>
    <row r="71" spans="1:19" ht="20.100000000000001" customHeight="1" x14ac:dyDescent="0.25">
      <c r="A71" s="107"/>
      <c r="B71" s="70">
        <v>39</v>
      </c>
      <c r="C71" s="121">
        <v>316233</v>
      </c>
      <c r="D71" s="122"/>
      <c r="E71" s="128" t="s">
        <v>78</v>
      </c>
      <c r="F71" s="129"/>
      <c r="G71" s="129"/>
      <c r="H71" s="129"/>
      <c r="I71" s="130"/>
      <c r="J71" s="65">
        <v>2</v>
      </c>
      <c r="K71" s="99"/>
      <c r="L71" s="100"/>
      <c r="M71" s="38">
        <f t="shared" si="2"/>
        <v>0</v>
      </c>
      <c r="N71" s="29"/>
      <c r="P71" s="33" t="b">
        <f t="shared" si="3"/>
        <v>0</v>
      </c>
    </row>
    <row r="72" spans="1:19" ht="20.100000000000001" customHeight="1" x14ac:dyDescent="0.25">
      <c r="A72" s="107"/>
      <c r="B72" s="70">
        <v>40</v>
      </c>
      <c r="C72" s="121">
        <v>316334</v>
      </c>
      <c r="D72" s="122"/>
      <c r="E72" s="118" t="s">
        <v>43</v>
      </c>
      <c r="F72" s="119"/>
      <c r="G72" s="119"/>
      <c r="H72" s="119"/>
      <c r="I72" s="120"/>
      <c r="J72" s="65">
        <v>3</v>
      </c>
      <c r="K72" s="99"/>
      <c r="L72" s="100"/>
      <c r="M72" s="38">
        <f t="shared" si="2"/>
        <v>0</v>
      </c>
      <c r="N72" s="29"/>
      <c r="P72" s="33" t="b">
        <f t="shared" si="3"/>
        <v>0</v>
      </c>
    </row>
    <row r="73" spans="1:19" ht="20.100000000000001" customHeight="1" x14ac:dyDescent="0.25">
      <c r="A73" s="107"/>
      <c r="B73" s="70">
        <v>41</v>
      </c>
      <c r="C73" s="121">
        <v>316335</v>
      </c>
      <c r="D73" s="122"/>
      <c r="E73" s="118" t="s">
        <v>44</v>
      </c>
      <c r="F73" s="119"/>
      <c r="G73" s="119"/>
      <c r="H73" s="119"/>
      <c r="I73" s="120"/>
      <c r="J73" s="65">
        <v>3</v>
      </c>
      <c r="K73" s="99"/>
      <c r="L73" s="100"/>
      <c r="M73" s="38">
        <f t="shared" si="2"/>
        <v>0</v>
      </c>
      <c r="N73" s="29"/>
      <c r="P73" s="33" t="b">
        <f t="shared" si="3"/>
        <v>0</v>
      </c>
    </row>
    <row r="74" spans="1:19" ht="20.100000000000001" customHeight="1" x14ac:dyDescent="0.25">
      <c r="A74" s="107"/>
      <c r="B74" s="70">
        <v>42</v>
      </c>
      <c r="C74" s="121">
        <v>316531</v>
      </c>
      <c r="D74" s="122"/>
      <c r="E74" s="128" t="s">
        <v>23</v>
      </c>
      <c r="F74" s="129"/>
      <c r="G74" s="129"/>
      <c r="H74" s="129"/>
      <c r="I74" s="130"/>
      <c r="J74" s="65">
        <v>5</v>
      </c>
      <c r="K74" s="99"/>
      <c r="L74" s="100"/>
      <c r="M74" s="38">
        <f t="shared" si="2"/>
        <v>0</v>
      </c>
      <c r="N74" s="29"/>
      <c r="P74" s="33" t="b">
        <f t="shared" si="3"/>
        <v>0</v>
      </c>
      <c r="Q74" s="121" t="s">
        <v>17</v>
      </c>
      <c r="R74" s="123"/>
      <c r="S74" s="122"/>
    </row>
    <row r="75" spans="1:19" ht="20.100000000000001" customHeight="1" thickBot="1" x14ac:dyDescent="0.3">
      <c r="A75" s="141"/>
      <c r="B75" s="56">
        <v>43</v>
      </c>
      <c r="C75" s="124">
        <v>316532</v>
      </c>
      <c r="D75" s="125"/>
      <c r="E75" s="103" t="s">
        <v>22</v>
      </c>
      <c r="F75" s="104"/>
      <c r="G75" s="104"/>
      <c r="H75" s="104"/>
      <c r="I75" s="105"/>
      <c r="J75" s="67">
        <v>5</v>
      </c>
      <c r="K75" s="101"/>
      <c r="L75" s="102"/>
      <c r="M75" s="39">
        <f t="shared" si="2"/>
        <v>0</v>
      </c>
      <c r="N75" s="29"/>
      <c r="P75" s="33" t="b">
        <f t="shared" si="3"/>
        <v>0</v>
      </c>
      <c r="Q75" s="121" t="s">
        <v>14</v>
      </c>
      <c r="R75" s="123"/>
      <c r="S75" s="122"/>
    </row>
    <row r="76" spans="1:19" ht="20.100000000000001" customHeight="1" x14ac:dyDescent="0.25">
      <c r="A76" s="107" t="s">
        <v>11</v>
      </c>
      <c r="B76" s="57">
        <v>44</v>
      </c>
      <c r="C76" s="139">
        <v>317107</v>
      </c>
      <c r="D76" s="140"/>
      <c r="E76" s="110" t="s">
        <v>79</v>
      </c>
      <c r="F76" s="111"/>
      <c r="G76" s="111"/>
      <c r="H76" s="111"/>
      <c r="I76" s="112"/>
      <c r="J76" s="64">
        <v>1</v>
      </c>
      <c r="K76" s="108"/>
      <c r="L76" s="109"/>
      <c r="M76" s="40">
        <f t="shared" si="2"/>
        <v>0</v>
      </c>
      <c r="N76" s="29"/>
      <c r="P76" s="33" t="b">
        <f t="shared" si="3"/>
        <v>0</v>
      </c>
    </row>
    <row r="77" spans="1:19" ht="20.100000000000001" customHeight="1" x14ac:dyDescent="0.25">
      <c r="A77" s="107"/>
      <c r="B77" s="70">
        <v>45</v>
      </c>
      <c r="C77" s="121">
        <v>317314</v>
      </c>
      <c r="D77" s="122"/>
      <c r="E77" s="118" t="s">
        <v>45</v>
      </c>
      <c r="F77" s="119"/>
      <c r="G77" s="119"/>
      <c r="H77" s="119"/>
      <c r="I77" s="120"/>
      <c r="J77" s="65">
        <v>3</v>
      </c>
      <c r="K77" s="99"/>
      <c r="L77" s="100"/>
      <c r="M77" s="38">
        <f t="shared" si="2"/>
        <v>0</v>
      </c>
      <c r="N77" s="29"/>
      <c r="P77" s="33" t="b">
        <f t="shared" si="3"/>
        <v>0</v>
      </c>
    </row>
    <row r="78" spans="1:19" ht="20.100000000000001" customHeight="1" x14ac:dyDescent="0.25">
      <c r="A78" s="107"/>
      <c r="B78" s="70">
        <v>46</v>
      </c>
      <c r="C78" s="121">
        <v>317338</v>
      </c>
      <c r="D78" s="122"/>
      <c r="E78" s="128" t="s">
        <v>21</v>
      </c>
      <c r="F78" s="129"/>
      <c r="G78" s="129"/>
      <c r="H78" s="129"/>
      <c r="I78" s="130"/>
      <c r="J78" s="65">
        <v>3</v>
      </c>
      <c r="K78" s="99"/>
      <c r="L78" s="100"/>
      <c r="M78" s="38">
        <f t="shared" si="2"/>
        <v>0</v>
      </c>
      <c r="N78" s="29"/>
      <c r="P78" s="33" t="b">
        <f t="shared" si="3"/>
        <v>0</v>
      </c>
    </row>
    <row r="79" spans="1:19" ht="20.100000000000001" customHeight="1" x14ac:dyDescent="0.25">
      <c r="A79" s="107"/>
      <c r="B79" s="70">
        <v>47</v>
      </c>
      <c r="C79" s="121">
        <v>317437</v>
      </c>
      <c r="D79" s="122"/>
      <c r="E79" s="118" t="s">
        <v>46</v>
      </c>
      <c r="F79" s="119"/>
      <c r="G79" s="119"/>
      <c r="H79" s="119"/>
      <c r="I79" s="120"/>
      <c r="J79" s="65">
        <v>4</v>
      </c>
      <c r="K79" s="99"/>
      <c r="L79" s="100"/>
      <c r="M79" s="38">
        <f t="shared" si="2"/>
        <v>0</v>
      </c>
      <c r="N79" s="29"/>
      <c r="P79" s="33" t="b">
        <f t="shared" si="3"/>
        <v>0</v>
      </c>
    </row>
    <row r="80" spans="1:19" ht="20.100000000000001" customHeight="1" thickBot="1" x14ac:dyDescent="0.3">
      <c r="A80" s="107"/>
      <c r="B80" s="56">
        <v>48</v>
      </c>
      <c r="C80" s="101">
        <v>317736</v>
      </c>
      <c r="D80" s="102"/>
      <c r="E80" s="103" t="s">
        <v>20</v>
      </c>
      <c r="F80" s="104"/>
      <c r="G80" s="104"/>
      <c r="H80" s="104"/>
      <c r="I80" s="105"/>
      <c r="J80" s="62">
        <v>7</v>
      </c>
      <c r="K80" s="101"/>
      <c r="L80" s="102"/>
      <c r="M80" s="39">
        <f t="shared" si="2"/>
        <v>0</v>
      </c>
      <c r="N80" s="9"/>
      <c r="P80" s="33" t="b">
        <f t="shared" si="3"/>
        <v>0</v>
      </c>
    </row>
    <row r="81" spans="1:16" ht="20.100000000000001" customHeight="1" x14ac:dyDescent="0.25">
      <c r="A81" s="106" t="s">
        <v>12</v>
      </c>
      <c r="B81" s="57">
        <v>49</v>
      </c>
      <c r="C81" s="108">
        <v>318108</v>
      </c>
      <c r="D81" s="109"/>
      <c r="E81" s="110" t="s">
        <v>80</v>
      </c>
      <c r="F81" s="111"/>
      <c r="G81" s="111"/>
      <c r="H81" s="111"/>
      <c r="I81" s="112"/>
      <c r="J81" s="63">
        <v>1</v>
      </c>
      <c r="K81" s="108"/>
      <c r="L81" s="109"/>
      <c r="M81" s="40">
        <f t="shared" si="2"/>
        <v>0</v>
      </c>
      <c r="N81" s="9"/>
      <c r="P81" s="33" t="b">
        <f t="shared" si="3"/>
        <v>0</v>
      </c>
    </row>
    <row r="82" spans="1:16" ht="20.100000000000001" customHeight="1" thickBot="1" x14ac:dyDescent="0.3">
      <c r="A82" s="107"/>
      <c r="B82" s="70">
        <v>50</v>
      </c>
      <c r="C82" s="113">
        <v>318615</v>
      </c>
      <c r="D82" s="114"/>
      <c r="E82" s="115" t="s">
        <v>55</v>
      </c>
      <c r="F82" s="116"/>
      <c r="G82" s="116"/>
      <c r="H82" s="116"/>
      <c r="I82" s="117"/>
      <c r="J82" s="61">
        <v>6</v>
      </c>
      <c r="K82" s="113"/>
      <c r="L82" s="114"/>
      <c r="M82" s="38">
        <f t="shared" si="2"/>
        <v>0</v>
      </c>
      <c r="N82" s="9"/>
      <c r="P82" s="33" t="b">
        <f t="shared" si="3"/>
        <v>0</v>
      </c>
    </row>
    <row r="83" spans="1:16" ht="18" customHeight="1" thickTop="1" thickBot="1" x14ac:dyDescent="0.3">
      <c r="A83" s="92" t="s">
        <v>85</v>
      </c>
      <c r="B83" s="93"/>
      <c r="C83" s="93"/>
      <c r="D83" s="93"/>
      <c r="E83" s="93"/>
      <c r="F83" s="93"/>
      <c r="G83" s="93"/>
      <c r="H83" s="93"/>
      <c r="I83" s="94"/>
      <c r="J83" s="59">
        <f>SUM(J25:J82)</f>
        <v>144</v>
      </c>
      <c r="K83" s="95"/>
      <c r="L83" s="96"/>
      <c r="M83" s="15">
        <f>SUM(M25:M82)</f>
        <v>0</v>
      </c>
      <c r="N83" s="9"/>
    </row>
    <row r="84" spans="1:16" ht="15.75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71"/>
      <c r="L84" s="71"/>
      <c r="M84" s="16"/>
      <c r="N84" s="29"/>
    </row>
    <row r="85" spans="1:16" ht="20.100000000000001" customHeight="1" x14ac:dyDescent="0.25">
      <c r="A85" s="36" t="s">
        <v>88</v>
      </c>
      <c r="B85" s="36"/>
      <c r="C85" s="36"/>
      <c r="N85" s="29"/>
    </row>
    <row r="86" spans="1:16" ht="51" customHeight="1" x14ac:dyDescent="0.25">
      <c r="A86" s="88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90"/>
      <c r="N86" s="29"/>
    </row>
    <row r="87" spans="1:16" ht="15.75" x14ac:dyDescent="0.25">
      <c r="A87" s="17"/>
      <c r="B87" s="17"/>
      <c r="C87" s="19"/>
      <c r="D87" s="19"/>
      <c r="E87" s="19"/>
      <c r="F87" s="19"/>
      <c r="G87" s="29"/>
      <c r="H87" s="29"/>
      <c r="I87" s="29"/>
      <c r="J87" s="46"/>
      <c r="K87" s="29"/>
      <c r="L87" s="29"/>
      <c r="M87" s="29"/>
      <c r="N87" s="29"/>
    </row>
    <row r="88" spans="1:16" ht="15.75" x14ac:dyDescent="0.25">
      <c r="A88" s="17"/>
      <c r="B88" s="17"/>
      <c r="C88" s="19"/>
      <c r="D88" s="19"/>
      <c r="E88" s="19"/>
      <c r="F88" s="19"/>
      <c r="G88" s="29"/>
      <c r="H88" s="29"/>
      <c r="I88" s="29"/>
      <c r="J88" s="46"/>
      <c r="K88" s="29"/>
      <c r="L88" s="29"/>
      <c r="M88" s="29"/>
      <c r="N88" s="29"/>
    </row>
    <row r="89" spans="1:16" ht="15.75" x14ac:dyDescent="0.25">
      <c r="A89" s="29"/>
      <c r="B89" s="29"/>
      <c r="C89" s="18"/>
      <c r="D89" s="18"/>
      <c r="E89" s="18"/>
      <c r="F89" s="21" t="s">
        <v>91</v>
      </c>
      <c r="G89" s="29"/>
      <c r="H89" s="29"/>
      <c r="I89" s="22" t="s">
        <v>1</v>
      </c>
      <c r="J89" s="23">
        <f>M83/J83</f>
        <v>0</v>
      </c>
      <c r="K89" s="20"/>
      <c r="L89" s="20"/>
      <c r="M89" s="17"/>
      <c r="N89" s="29"/>
    </row>
    <row r="90" spans="1:16" ht="15.75" x14ac:dyDescent="0.25">
      <c r="A90" s="29"/>
      <c r="B90" s="29"/>
      <c r="C90" s="29"/>
      <c r="D90" s="29"/>
      <c r="E90" s="29"/>
      <c r="F90" s="81" t="s">
        <v>92</v>
      </c>
      <c r="J90" s="52"/>
      <c r="K90" s="29"/>
      <c r="L90" s="23"/>
      <c r="M90" s="29"/>
      <c r="N90" s="29"/>
    </row>
    <row r="91" spans="1:16" ht="15.75" x14ac:dyDescent="0.25">
      <c r="A91" s="29"/>
      <c r="B91" s="29"/>
      <c r="C91" s="29"/>
      <c r="D91" s="29"/>
      <c r="E91" s="29"/>
      <c r="F91" s="21" t="s">
        <v>13</v>
      </c>
      <c r="G91" s="29"/>
      <c r="H91" s="29"/>
      <c r="I91" s="24" t="s">
        <v>1</v>
      </c>
      <c r="J91" s="21" t="str">
        <f>IF(J89&gt;=3.51,"DENGAN PUJIAN",IF(J89&gt;=3.01,"SANGAT MEMUASKAN",IF(J89&gt;=2.76,"MEMUASKAN","Cukup")))</f>
        <v>Cukup</v>
      </c>
      <c r="K91" s="29"/>
      <c r="L91" s="17"/>
      <c r="M91" s="29"/>
      <c r="N91" s="29"/>
    </row>
    <row r="92" spans="1:16" ht="15.75" x14ac:dyDescent="0.25">
      <c r="A92" s="29"/>
      <c r="B92" s="29"/>
      <c r="C92" s="29"/>
      <c r="D92" s="29"/>
      <c r="E92" s="29"/>
      <c r="F92" s="85" t="s">
        <v>28</v>
      </c>
      <c r="G92" s="29"/>
      <c r="H92" s="29"/>
      <c r="I92" s="24"/>
      <c r="J92" s="85" t="str">
        <f>IF(J89&gt;=3.51,"(Cumlaude)",IF(J89&gt;=3.01,"(Very Satisfactory)",IF(J89&gt;=2.76,"(Satisfactory)","(Adequate)")))</f>
        <v>(Adequate)</v>
      </c>
      <c r="K92" s="29"/>
      <c r="L92" s="17"/>
      <c r="M92" s="29"/>
      <c r="N92" s="29"/>
    </row>
    <row r="93" spans="1:16" x14ac:dyDescent="0.25">
      <c r="A93" s="29"/>
      <c r="B93" s="29"/>
      <c r="C93" s="29"/>
      <c r="D93" s="29"/>
      <c r="E93" s="29"/>
      <c r="F93" s="29"/>
      <c r="G93" s="29"/>
      <c r="H93" s="43" t="s">
        <v>108</v>
      </c>
      <c r="I93" s="29"/>
      <c r="J93" s="46"/>
      <c r="K93" s="29"/>
      <c r="L93" s="29"/>
      <c r="M93" s="29"/>
      <c r="N93" s="29"/>
    </row>
    <row r="94" spans="1:16" x14ac:dyDescent="0.25">
      <c r="A94" s="25" t="s">
        <v>93</v>
      </c>
      <c r="B94" s="25"/>
      <c r="C94" s="26"/>
      <c r="D94" s="26"/>
      <c r="E94" s="26"/>
      <c r="F94" s="29"/>
      <c r="G94" s="29"/>
      <c r="H94" s="29" t="s">
        <v>90</v>
      </c>
      <c r="I94" s="29"/>
      <c r="J94" s="46"/>
      <c r="K94" s="29"/>
      <c r="L94" s="29"/>
      <c r="M94" s="29"/>
      <c r="N94" s="29"/>
    </row>
    <row r="95" spans="1:16" x14ac:dyDescent="0.25">
      <c r="A95" s="86" t="s">
        <v>94</v>
      </c>
      <c r="C95" s="27" t="s">
        <v>95</v>
      </c>
      <c r="D95" s="26"/>
      <c r="E95" s="26"/>
      <c r="G95" s="29"/>
      <c r="H95" s="29"/>
      <c r="I95" s="29"/>
      <c r="J95" s="46"/>
      <c r="K95" s="29"/>
      <c r="L95" s="29"/>
      <c r="M95" s="29"/>
      <c r="N95" s="29"/>
    </row>
    <row r="96" spans="1:16" x14ac:dyDescent="0.25">
      <c r="A96" s="78"/>
      <c r="C96" s="27" t="s">
        <v>96</v>
      </c>
      <c r="D96" s="26"/>
      <c r="E96" s="26"/>
      <c r="G96" s="29"/>
      <c r="H96" s="29"/>
      <c r="I96" s="29"/>
      <c r="J96" s="46"/>
      <c r="K96" s="29"/>
      <c r="L96" s="29"/>
      <c r="M96" s="29"/>
      <c r="N96" s="29"/>
    </row>
    <row r="97" spans="1:14" x14ac:dyDescent="0.25">
      <c r="C97" s="27" t="s">
        <v>97</v>
      </c>
      <c r="D97" s="26"/>
      <c r="E97" s="26"/>
      <c r="G97" s="29"/>
      <c r="H97" s="29"/>
      <c r="I97" s="29"/>
      <c r="J97" s="46"/>
      <c r="K97" s="29"/>
      <c r="L97" s="29"/>
      <c r="M97" s="29"/>
      <c r="N97" s="29"/>
    </row>
    <row r="98" spans="1:14" x14ac:dyDescent="0.25">
      <c r="C98" s="27" t="s">
        <v>98</v>
      </c>
      <c r="D98" s="26"/>
      <c r="E98" s="26"/>
      <c r="G98" s="29"/>
      <c r="H98" s="29"/>
      <c r="I98" s="29"/>
      <c r="J98" s="46"/>
      <c r="K98" s="1"/>
      <c r="L98" s="1"/>
      <c r="M98" s="29"/>
      <c r="N98" s="29"/>
    </row>
    <row r="99" spans="1:14" x14ac:dyDescent="0.25">
      <c r="A99" s="27"/>
      <c r="B99" s="27"/>
      <c r="C99" s="26"/>
      <c r="D99" s="26"/>
      <c r="E99" s="26"/>
      <c r="F99" s="28"/>
      <c r="G99" s="29"/>
      <c r="H99" s="29"/>
      <c r="I99" s="29"/>
      <c r="J99" s="46"/>
      <c r="K99" s="1"/>
      <c r="L99" s="1"/>
      <c r="M99" s="29"/>
      <c r="N99" s="29"/>
    </row>
    <row r="100" spans="1:14" x14ac:dyDescent="0.25">
      <c r="A100" s="29"/>
      <c r="B100" s="29"/>
      <c r="C100" s="28"/>
      <c r="D100" s="28"/>
      <c r="E100" s="28"/>
      <c r="F100" s="26"/>
      <c r="G100" s="29"/>
      <c r="H100" s="42"/>
      <c r="I100" s="29"/>
      <c r="J100" s="46"/>
      <c r="K100" s="30"/>
      <c r="L100" s="30"/>
      <c r="M100" s="29"/>
      <c r="N100" s="29"/>
    </row>
    <row r="101" spans="1:14" x14ac:dyDescent="0.25">
      <c r="A101" s="29"/>
      <c r="B101" s="29"/>
      <c r="C101" s="29"/>
      <c r="D101" s="29"/>
      <c r="E101" s="1"/>
      <c r="F101" s="26"/>
      <c r="G101" s="29"/>
      <c r="H101" s="2"/>
      <c r="I101" s="29"/>
      <c r="K101" s="30"/>
      <c r="L101" s="30"/>
      <c r="M101" s="29"/>
      <c r="N101" s="29"/>
    </row>
    <row r="102" spans="1:14" x14ac:dyDescent="0.25">
      <c r="A102" s="27"/>
      <c r="B102" s="27"/>
      <c r="C102" s="26"/>
      <c r="D102" s="26"/>
      <c r="E102" s="26"/>
      <c r="F102" s="26"/>
      <c r="G102" s="29"/>
      <c r="H102" s="29"/>
      <c r="I102" s="29"/>
      <c r="J102" s="84"/>
      <c r="K102" s="30"/>
      <c r="L102" s="30"/>
      <c r="M102" s="29"/>
      <c r="N102" s="29"/>
    </row>
    <row r="103" spans="1:14" x14ac:dyDescent="0.25">
      <c r="A103" s="27"/>
      <c r="B103" s="27"/>
      <c r="C103" s="26"/>
      <c r="D103" s="26"/>
      <c r="E103" s="26"/>
      <c r="F103" s="29"/>
      <c r="G103" s="29"/>
      <c r="H103" s="29"/>
      <c r="I103" s="29"/>
      <c r="J103" s="84"/>
      <c r="K103" s="30"/>
      <c r="L103" s="30"/>
      <c r="M103" s="29"/>
      <c r="N103" s="29"/>
    </row>
    <row r="104" spans="1:14" x14ac:dyDescent="0.25">
      <c r="A104" s="29"/>
      <c r="B104" s="29"/>
      <c r="C104" s="29"/>
      <c r="D104" s="29"/>
      <c r="E104" s="29"/>
      <c r="F104" s="29"/>
      <c r="G104" s="29"/>
      <c r="H104" s="29"/>
      <c r="I104" s="29"/>
      <c r="J104" s="84"/>
      <c r="K104" s="30"/>
      <c r="L104" s="30"/>
      <c r="M104" s="29"/>
      <c r="N104" s="29"/>
    </row>
    <row r="105" spans="1:14" x14ac:dyDescent="0.25">
      <c r="A105" s="29"/>
      <c r="B105" s="29"/>
      <c r="C105" s="29"/>
      <c r="D105" s="29"/>
      <c r="E105" s="29"/>
      <c r="F105" s="29"/>
      <c r="G105" s="29"/>
      <c r="H105" s="29"/>
      <c r="I105" s="29"/>
      <c r="J105" s="84"/>
      <c r="K105" s="29"/>
      <c r="L105" s="29"/>
      <c r="M105" s="29"/>
      <c r="N105" s="29"/>
    </row>
    <row r="106" spans="1:14" x14ac:dyDescent="0.25">
      <c r="A106" s="29"/>
      <c r="B106" s="29"/>
      <c r="C106" s="29"/>
      <c r="D106" s="29"/>
      <c r="E106" s="29"/>
      <c r="F106" s="29"/>
      <c r="G106" s="29"/>
      <c r="H106" s="29"/>
      <c r="I106" s="29"/>
      <c r="J106" s="84"/>
      <c r="K106" s="29"/>
      <c r="L106" s="29"/>
      <c r="M106" s="29"/>
      <c r="N106" s="29"/>
    </row>
    <row r="107" spans="1:14" ht="15.75" x14ac:dyDescent="0.25">
      <c r="A107" s="29"/>
      <c r="B107" s="29"/>
      <c r="C107" s="29"/>
      <c r="D107" s="29"/>
      <c r="E107" s="21"/>
      <c r="F107" s="29"/>
      <c r="G107" s="29"/>
      <c r="H107" s="21"/>
      <c r="I107" s="29"/>
      <c r="K107" s="29"/>
      <c r="L107" s="29"/>
      <c r="M107" s="29"/>
      <c r="N107" s="29"/>
    </row>
    <row r="108" spans="1:14" x14ac:dyDescent="0.25">
      <c r="A108" s="29"/>
      <c r="B108" s="29"/>
      <c r="C108" s="29"/>
      <c r="D108" s="29"/>
      <c r="E108" s="42"/>
      <c r="F108" s="29"/>
      <c r="G108" s="29"/>
      <c r="H108" s="42"/>
      <c r="I108" s="29"/>
      <c r="K108" s="29"/>
      <c r="L108" s="29"/>
      <c r="M108" s="29"/>
      <c r="N108" s="29"/>
    </row>
    <row r="109" spans="1:14" x14ac:dyDescent="0.25">
      <c r="A109" s="29"/>
      <c r="B109" s="29"/>
      <c r="C109" s="29"/>
      <c r="D109" s="29"/>
      <c r="E109" s="29"/>
      <c r="F109" s="29"/>
      <c r="G109" s="29"/>
      <c r="H109" s="29"/>
      <c r="I109" s="29"/>
      <c r="J109" s="46"/>
      <c r="K109" s="29"/>
      <c r="L109" s="29"/>
      <c r="M109" s="29"/>
      <c r="N109" s="29"/>
    </row>
    <row r="110" spans="1:14" x14ac:dyDescent="0.25">
      <c r="A110" s="29"/>
      <c r="B110" s="29"/>
      <c r="C110" s="29"/>
      <c r="D110" s="29"/>
      <c r="E110" s="29"/>
      <c r="F110" s="29"/>
      <c r="G110" s="29"/>
      <c r="H110" s="29"/>
      <c r="I110" s="29"/>
      <c r="J110" s="50"/>
      <c r="K110" s="29"/>
      <c r="L110" s="29"/>
      <c r="M110" s="29"/>
      <c r="N110" s="29"/>
    </row>
    <row r="111" spans="1:14" ht="18.75" x14ac:dyDescent="0.3">
      <c r="A111" s="29"/>
      <c r="B111" s="29"/>
      <c r="C111" s="29"/>
      <c r="D111" s="29"/>
      <c r="E111" s="37"/>
      <c r="F111" s="29"/>
      <c r="G111" s="29"/>
      <c r="H111" s="29"/>
      <c r="I111" s="29"/>
      <c r="J111" s="46"/>
      <c r="K111" s="29"/>
      <c r="L111" s="29"/>
      <c r="M111" s="29"/>
      <c r="N111" s="29"/>
    </row>
    <row r="112" spans="1:14" x14ac:dyDescent="0.25">
      <c r="A112" s="29"/>
      <c r="B112" s="29"/>
      <c r="C112" s="29"/>
      <c r="D112" s="29"/>
      <c r="E112" s="29"/>
      <c r="F112" s="29"/>
      <c r="G112" s="29"/>
      <c r="H112" s="29"/>
      <c r="I112" s="29"/>
      <c r="J112" s="46"/>
      <c r="K112" s="29"/>
      <c r="L112" s="29"/>
      <c r="M112" s="29"/>
      <c r="N112" s="29"/>
    </row>
    <row r="113" spans="1:14" x14ac:dyDescent="0.25">
      <c r="A113" s="29"/>
      <c r="B113" s="29"/>
      <c r="C113" s="29"/>
      <c r="D113" s="29"/>
      <c r="E113" s="29"/>
      <c r="F113" s="29"/>
      <c r="G113" s="29"/>
      <c r="H113" s="29"/>
      <c r="I113" s="29"/>
      <c r="J113" s="46"/>
      <c r="K113" s="29"/>
      <c r="L113" s="29"/>
      <c r="M113" s="29"/>
      <c r="N113" s="29"/>
    </row>
    <row r="114" spans="1:14" x14ac:dyDescent="0.25">
      <c r="A114" s="29"/>
      <c r="B114" s="29"/>
      <c r="C114" s="29"/>
      <c r="D114" s="29"/>
      <c r="E114" s="29"/>
      <c r="F114" s="29"/>
      <c r="G114" s="29"/>
      <c r="H114" s="29"/>
      <c r="I114" s="29"/>
      <c r="J114" s="46"/>
      <c r="K114" s="29"/>
      <c r="L114" s="29"/>
      <c r="M114" s="29"/>
      <c r="N114" s="29"/>
    </row>
    <row r="115" spans="1:14" x14ac:dyDescent="0.25">
      <c r="A115" s="29"/>
      <c r="B115" s="29"/>
      <c r="C115" s="29"/>
      <c r="D115" s="29"/>
      <c r="E115" s="29"/>
      <c r="F115" s="29"/>
      <c r="G115" s="29"/>
      <c r="H115" s="29"/>
      <c r="I115" s="29"/>
      <c r="J115" s="46"/>
      <c r="K115" s="29"/>
      <c r="L115" s="178" t="s">
        <v>99</v>
      </c>
      <c r="M115" s="179"/>
      <c r="N115" s="29"/>
    </row>
    <row r="116" spans="1:14" x14ac:dyDescent="0.25">
      <c r="A116" s="29"/>
      <c r="B116" s="29"/>
      <c r="C116" s="29"/>
      <c r="D116" s="29"/>
      <c r="E116" s="29"/>
      <c r="F116" s="29"/>
      <c r="G116" s="29"/>
      <c r="H116" s="29"/>
      <c r="I116" s="29"/>
      <c r="J116" s="46"/>
      <c r="K116" s="29"/>
      <c r="L116" s="29"/>
      <c r="M116" s="80"/>
      <c r="N116" s="29"/>
    </row>
  </sheetData>
  <mergeCells count="187">
    <mergeCell ref="L115:M115"/>
    <mergeCell ref="L59:M59"/>
    <mergeCell ref="A2:N2"/>
    <mergeCell ref="A3:N3"/>
    <mergeCell ref="A4:N4"/>
    <mergeCell ref="A5:N5"/>
    <mergeCell ref="A6:N6"/>
    <mergeCell ref="A8:N8"/>
    <mergeCell ref="A25:A34"/>
    <mergeCell ref="C25:D25"/>
    <mergeCell ref="E25:I25"/>
    <mergeCell ref="C26:D26"/>
    <mergeCell ref="E26:I26"/>
    <mergeCell ref="C27:D27"/>
    <mergeCell ref="E27:I27"/>
    <mergeCell ref="A10:N10"/>
    <mergeCell ref="A23:A24"/>
    <mergeCell ref="B23:B24"/>
    <mergeCell ref="C23:D24"/>
    <mergeCell ref="E23:I24"/>
    <mergeCell ref="J23:J24"/>
    <mergeCell ref="K23:L24"/>
    <mergeCell ref="M23:M24"/>
    <mergeCell ref="C32:D32"/>
    <mergeCell ref="E32:I32"/>
    <mergeCell ref="C33:D33"/>
    <mergeCell ref="E33:I33"/>
    <mergeCell ref="C30:D30"/>
    <mergeCell ref="E30:I30"/>
    <mergeCell ref="C31:D31"/>
    <mergeCell ref="E31:I31"/>
    <mergeCell ref="C28:D28"/>
    <mergeCell ref="E28:I28"/>
    <mergeCell ref="C29:D29"/>
    <mergeCell ref="E29:I29"/>
    <mergeCell ref="E40:I40"/>
    <mergeCell ref="K40:L40"/>
    <mergeCell ref="C37:D37"/>
    <mergeCell ref="E37:I37"/>
    <mergeCell ref="K37:L37"/>
    <mergeCell ref="C38:D38"/>
    <mergeCell ref="E38:I38"/>
    <mergeCell ref="K38:L38"/>
    <mergeCell ref="C34:D34"/>
    <mergeCell ref="E34:I34"/>
    <mergeCell ref="K34:L34"/>
    <mergeCell ref="C35:D35"/>
    <mergeCell ref="E35:I35"/>
    <mergeCell ref="K35:L35"/>
    <mergeCell ref="C36:D36"/>
    <mergeCell ref="E36:I36"/>
    <mergeCell ref="K36:L36"/>
    <mergeCell ref="A44:A49"/>
    <mergeCell ref="C44:D44"/>
    <mergeCell ref="E44:I44"/>
    <mergeCell ref="K44:L44"/>
    <mergeCell ref="C45:D45"/>
    <mergeCell ref="E45:I45"/>
    <mergeCell ref="K45:L45"/>
    <mergeCell ref="A35:A43"/>
    <mergeCell ref="C48:D48"/>
    <mergeCell ref="E48:I48"/>
    <mergeCell ref="K48:L48"/>
    <mergeCell ref="C49:D49"/>
    <mergeCell ref="E49:I49"/>
    <mergeCell ref="K49:L49"/>
    <mergeCell ref="C46:D46"/>
    <mergeCell ref="E46:I46"/>
    <mergeCell ref="K46:L46"/>
    <mergeCell ref="C47:D47"/>
    <mergeCell ref="E47:I47"/>
    <mergeCell ref="K47:L47"/>
    <mergeCell ref="C41:D41"/>
    <mergeCell ref="E41:I41"/>
    <mergeCell ref="K41:L41"/>
    <mergeCell ref="C42:D42"/>
    <mergeCell ref="A50:A56"/>
    <mergeCell ref="C50:D50"/>
    <mergeCell ref="E50:I50"/>
    <mergeCell ref="K50:L50"/>
    <mergeCell ref="C51:D51"/>
    <mergeCell ref="E51:I51"/>
    <mergeCell ref="K51:L51"/>
    <mergeCell ref="C52:D52"/>
    <mergeCell ref="E52:I52"/>
    <mergeCell ref="K52:L52"/>
    <mergeCell ref="C55:D55"/>
    <mergeCell ref="E55:I55"/>
    <mergeCell ref="K55:L55"/>
    <mergeCell ref="C56:D56"/>
    <mergeCell ref="E56:I56"/>
    <mergeCell ref="K56:L56"/>
    <mergeCell ref="C53:D53"/>
    <mergeCell ref="E53:I53"/>
    <mergeCell ref="K53:L53"/>
    <mergeCell ref="C54:D54"/>
    <mergeCell ref="E54:I54"/>
    <mergeCell ref="K54:L54"/>
    <mergeCell ref="A63:A64"/>
    <mergeCell ref="B63:B64"/>
    <mergeCell ref="C63:D64"/>
    <mergeCell ref="E63:I64"/>
    <mergeCell ref="J63:J64"/>
    <mergeCell ref="K63:L64"/>
    <mergeCell ref="M63:M64"/>
    <mergeCell ref="A65:A69"/>
    <mergeCell ref="C65:D65"/>
    <mergeCell ref="E65:I65"/>
    <mergeCell ref="K65:L65"/>
    <mergeCell ref="C66:D66"/>
    <mergeCell ref="E66:I66"/>
    <mergeCell ref="K66:L66"/>
    <mergeCell ref="C67:D67"/>
    <mergeCell ref="E67:I67"/>
    <mergeCell ref="K67:L67"/>
    <mergeCell ref="A76:A80"/>
    <mergeCell ref="C76:D76"/>
    <mergeCell ref="E76:I76"/>
    <mergeCell ref="K76:L76"/>
    <mergeCell ref="C77:D77"/>
    <mergeCell ref="C73:D73"/>
    <mergeCell ref="E73:I73"/>
    <mergeCell ref="K73:L73"/>
    <mergeCell ref="C74:D74"/>
    <mergeCell ref="E74:I74"/>
    <mergeCell ref="K74:L74"/>
    <mergeCell ref="A70:A75"/>
    <mergeCell ref="C70:D70"/>
    <mergeCell ref="E70:I70"/>
    <mergeCell ref="K70:L70"/>
    <mergeCell ref="C71:D71"/>
    <mergeCell ref="E71:I71"/>
    <mergeCell ref="K71:L71"/>
    <mergeCell ref="C72:D72"/>
    <mergeCell ref="E72:I72"/>
    <mergeCell ref="K72:L72"/>
    <mergeCell ref="C78:D78"/>
    <mergeCell ref="E78:I78"/>
    <mergeCell ref="K78:L78"/>
    <mergeCell ref="E79:I79"/>
    <mergeCell ref="K79:L79"/>
    <mergeCell ref="Q74:S74"/>
    <mergeCell ref="C75:D75"/>
    <mergeCell ref="E75:I75"/>
    <mergeCell ref="K75:L75"/>
    <mergeCell ref="Q75:S75"/>
    <mergeCell ref="K32:L32"/>
    <mergeCell ref="K33:L33"/>
    <mergeCell ref="C68:D68"/>
    <mergeCell ref="E68:I68"/>
    <mergeCell ref="K68:L68"/>
    <mergeCell ref="C69:D69"/>
    <mergeCell ref="E69:I69"/>
    <mergeCell ref="K69:L69"/>
    <mergeCell ref="C43:D43"/>
    <mergeCell ref="E43:I43"/>
    <mergeCell ref="K43:L43"/>
    <mergeCell ref="E42:I42"/>
    <mergeCell ref="K42:L42"/>
    <mergeCell ref="C39:D39"/>
    <mergeCell ref="E39:I39"/>
    <mergeCell ref="K39:L39"/>
    <mergeCell ref="C40:D40"/>
    <mergeCell ref="A86:M86"/>
    <mergeCell ref="A9:N9"/>
    <mergeCell ref="A83:I83"/>
    <mergeCell ref="K83:L83"/>
    <mergeCell ref="K25:L25"/>
    <mergeCell ref="K26:L26"/>
    <mergeCell ref="K27:L27"/>
    <mergeCell ref="K28:L28"/>
    <mergeCell ref="K29:L29"/>
    <mergeCell ref="K30:L30"/>
    <mergeCell ref="K31:L31"/>
    <mergeCell ref="C80:D80"/>
    <mergeCell ref="E80:I80"/>
    <mergeCell ref="K80:L80"/>
    <mergeCell ref="A81:A82"/>
    <mergeCell ref="C81:D81"/>
    <mergeCell ref="E81:I81"/>
    <mergeCell ref="K81:L81"/>
    <mergeCell ref="C82:D82"/>
    <mergeCell ref="E82:I82"/>
    <mergeCell ref="K82:L82"/>
    <mergeCell ref="E77:I77"/>
    <mergeCell ref="K77:L77"/>
    <mergeCell ref="C79:D79"/>
  </mergeCells>
  <printOptions horizontalCentered="1"/>
  <pageMargins left="0.47244094488188981" right="0" top="0.55118110236220474" bottom="1.7716535433070868" header="0.31496062992125984" footer="0.31496062992125984"/>
  <pageSetup paperSize="10000" scale="7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</vt:lpstr>
      <vt:lpstr>master!Print_Area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manajemen 2</cp:lastModifiedBy>
  <cp:lastPrinted>2021-08-25T04:13:34Z</cp:lastPrinted>
  <dcterms:created xsi:type="dcterms:W3CDTF">2016-01-23T03:58:13Z</dcterms:created>
  <dcterms:modified xsi:type="dcterms:W3CDTF">2021-10-01T02:40:44Z</dcterms:modified>
</cp:coreProperties>
</file>